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activeTab="1"/>
  </bookViews>
  <sheets>
    <sheet name="Caixa JAN-2016" sheetId="1" r:id="rId1"/>
    <sheet name="Banco JAN-2016" sheetId="2" r:id="rId2"/>
  </sheets>
  <calcPr calcId="145621"/>
</workbook>
</file>

<file path=xl/calcChain.xml><?xml version="1.0" encoding="utf-8"?>
<calcChain xmlns="http://schemas.openxmlformats.org/spreadsheetml/2006/main">
  <c r="G4" i="2" l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F21" i="2" s="1"/>
  <c r="G25" i="1"/>
  <c r="E24" i="1"/>
  <c r="F11" i="1"/>
  <c r="F24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4" i="1"/>
  <c r="G24" i="1" l="1"/>
  <c r="G26" i="1" s="1"/>
</calcChain>
</file>

<file path=xl/sharedStrings.xml><?xml version="1.0" encoding="utf-8"?>
<sst xmlns="http://schemas.openxmlformats.org/spreadsheetml/2006/main" count="61" uniqueCount="45">
  <si>
    <t>Data</t>
  </si>
  <si>
    <t>Evento</t>
  </si>
  <si>
    <t>Histórico</t>
  </si>
  <si>
    <t>NF/CF</t>
  </si>
  <si>
    <t>CAIXA</t>
  </si>
  <si>
    <t xml:space="preserve">    </t>
  </si>
  <si>
    <t>Saldo inicial</t>
  </si>
  <si>
    <t>Entrada</t>
  </si>
  <si>
    <t>Saida</t>
  </si>
  <si>
    <t>Saldo Caixa</t>
  </si>
  <si>
    <t>Empréstimo DA de Comunicação</t>
  </si>
  <si>
    <t>Pagamento funcionários</t>
  </si>
  <si>
    <t>William Alexander Seelig</t>
  </si>
  <si>
    <t>Ana Paula Weber</t>
  </si>
  <si>
    <t>Guilherme Estevão Eineck</t>
  </si>
  <si>
    <t>Despesa de transporte</t>
  </si>
  <si>
    <t>Jornal O Informativo</t>
  </si>
  <si>
    <t>Renovação anual</t>
  </si>
  <si>
    <t>Despesas telefone</t>
  </si>
  <si>
    <t>Reembolso ligações telefônicas</t>
  </si>
  <si>
    <t>GRF</t>
  </si>
  <si>
    <t>Guia de Recolhimento do FGTS</t>
  </si>
  <si>
    <t>INSS</t>
  </si>
  <si>
    <t>Guia de INSS</t>
  </si>
  <si>
    <t>Pg PIS Folha</t>
  </si>
  <si>
    <t>SKY</t>
  </si>
  <si>
    <t>Tv por assinatura</t>
  </si>
  <si>
    <t>Lucro xerox</t>
  </si>
  <si>
    <t>SALDO INICIAL</t>
  </si>
  <si>
    <t>BANCO</t>
  </si>
  <si>
    <t>Saldo Inicial</t>
  </si>
  <si>
    <t>Saldo</t>
  </si>
  <si>
    <t>Saldo Banco</t>
  </si>
  <si>
    <t>Empréstimo Guilherme (pagamento de contas)</t>
  </si>
  <si>
    <t>PIS Folha</t>
  </si>
  <si>
    <t>LA Contabilidade</t>
  </si>
  <si>
    <t>Escritório Contábil</t>
  </si>
  <si>
    <t>Cartório Klein</t>
  </si>
  <si>
    <t>Averbação da ata</t>
  </si>
  <si>
    <t>Postos Fascina</t>
  </si>
  <si>
    <t>Reunião com União Estadual dos Estudantes em POA (reembolso gasolina)</t>
  </si>
  <si>
    <t>Reembolso despesas de transporte Fórum Social Mundial</t>
  </si>
  <si>
    <t>Receita</t>
  </si>
  <si>
    <t>Pagamento empréstimo</t>
  </si>
  <si>
    <t xml:space="preserve"> Cartório Klein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</si>
</sst>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dd/mm/yy;@"/>
    <numFmt numFmtId="165" formatCode="_(&quot;R$ &quot;* #,##0.00_);_(&quot;R$ &quot;* \(#,##0.00\);_(&quot;R$ &quot;* \-??_);_(@_)"/>
    <numFmt numFmtId="166" formatCode="&quot; R$ &quot;#,##0.00\ ;&quot; R$ (&quot;#,##0.00\);&quot; R$ -&quot;#\ ;@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18" borderId="5" applyNumberFormat="0" applyAlignment="0" applyProtection="0"/>
    <xf numFmtId="0" fontId="11" fillId="18" borderId="5" applyNumberFormat="0" applyAlignment="0" applyProtection="0"/>
    <xf numFmtId="0" fontId="11" fillId="18" borderId="5" applyNumberFormat="0" applyAlignment="0" applyProtection="0"/>
    <xf numFmtId="0" fontId="11" fillId="18" borderId="5" applyNumberFormat="0" applyAlignment="0" applyProtection="0"/>
    <xf numFmtId="0" fontId="11" fillId="18" borderId="5" applyNumberFormat="0" applyAlignment="0" applyProtection="0"/>
    <xf numFmtId="0" fontId="12" fillId="19" borderId="6" applyNumberFormat="0" applyAlignment="0" applyProtection="0"/>
    <xf numFmtId="0" fontId="12" fillId="19" borderId="6" applyNumberFormat="0" applyAlignment="0" applyProtection="0"/>
    <xf numFmtId="0" fontId="12" fillId="19" borderId="6" applyNumberFormat="0" applyAlignment="0" applyProtection="0"/>
    <xf numFmtId="0" fontId="12" fillId="19" borderId="6" applyNumberFormat="0" applyAlignment="0" applyProtection="0"/>
    <xf numFmtId="0" fontId="12" fillId="19" borderId="6" applyNumberForma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4" fillId="9" borderId="5" applyNumberFormat="0" applyAlignment="0" applyProtection="0"/>
    <xf numFmtId="0" fontId="14" fillId="9" borderId="5" applyNumberFormat="0" applyAlignment="0" applyProtection="0"/>
    <xf numFmtId="0" fontId="14" fillId="9" borderId="5" applyNumberFormat="0" applyAlignment="0" applyProtection="0"/>
    <xf numFmtId="0" fontId="14" fillId="9" borderId="5" applyNumberFormat="0" applyAlignment="0" applyProtection="0"/>
    <xf numFmtId="0" fontId="14" fillId="9" borderId="5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/>
    <xf numFmtId="165" fontId="2" fillId="0" borderId="0" applyFill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25" borderId="8" applyNumberFormat="0" applyAlignment="0" applyProtection="0"/>
    <xf numFmtId="0" fontId="2" fillId="25" borderId="8" applyNumberFormat="0" applyAlignment="0" applyProtection="0"/>
    <xf numFmtId="0" fontId="2" fillId="25" borderId="8" applyNumberFormat="0" applyAlignment="0" applyProtection="0"/>
    <xf numFmtId="0" fontId="2" fillId="25" borderId="8" applyNumberFormat="0" applyAlignment="0" applyProtection="0"/>
    <xf numFmtId="0" fontId="2" fillId="25" borderId="8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7" fillId="18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</cellStyleXfs>
  <cellXfs count="48">
    <xf numFmtId="0" fontId="0" fillId="0" borderId="0" xfId="0"/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4" fontId="3" fillId="0" borderId="2" xfId="1" applyNumberFormat="1" applyFont="1" applyFill="1" applyBorder="1" applyAlignment="1">
      <alignment horizontal="center"/>
    </xf>
    <xf numFmtId="0" fontId="4" fillId="0" borderId="0" xfId="0" applyFont="1" applyFill="1"/>
    <xf numFmtId="14" fontId="5" fillId="0" borderId="1" xfId="3" applyNumberFormat="1" applyFont="1" applyFill="1" applyBorder="1" applyAlignment="1">
      <alignment horizontal="left"/>
    </xf>
    <xf numFmtId="164" fontId="5" fillId="0" borderId="2" xfId="3" applyNumberFormat="1" applyFont="1" applyFill="1" applyBorder="1" applyAlignment="1">
      <alignment horizontal="left"/>
    </xf>
    <xf numFmtId="0" fontId="5" fillId="0" borderId="2" xfId="3" applyNumberFormat="1" applyFont="1" applyFill="1" applyBorder="1" applyAlignment="1">
      <alignment horizontal="left"/>
    </xf>
    <xf numFmtId="4" fontId="5" fillId="0" borderId="3" xfId="1" applyNumberFormat="1" applyFont="1" applyFill="1" applyBorder="1" applyAlignment="1">
      <alignment horizontal="center"/>
    </xf>
    <xf numFmtId="44" fontId="5" fillId="2" borderId="2" xfId="1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14" fontId="5" fillId="0" borderId="4" xfId="3" applyNumberFormat="1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" fontId="6" fillId="0" borderId="2" xfId="1" applyNumberFormat="1" applyFont="1" applyFill="1" applyBorder="1" applyAlignment="1">
      <alignment horizontal="left" vertical="center"/>
    </xf>
    <xf numFmtId="44" fontId="6" fillId="0" borderId="2" xfId="1" applyFont="1" applyBorder="1" applyAlignment="1">
      <alignment horizontal="right" vertical="center"/>
    </xf>
    <xf numFmtId="44" fontId="6" fillId="0" borderId="2" xfId="1" applyFont="1" applyFill="1" applyBorder="1"/>
    <xf numFmtId="14" fontId="6" fillId="0" borderId="2" xfId="0" applyNumberFormat="1" applyFont="1" applyBorder="1" applyAlignment="1">
      <alignment horizontal="left" vertical="center"/>
    </xf>
    <xf numFmtId="164" fontId="5" fillId="3" borderId="2" xfId="3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4" fontId="6" fillId="0" borderId="2" xfId="1" applyNumberFormat="1" applyFont="1" applyFill="1" applyBorder="1"/>
    <xf numFmtId="0" fontId="6" fillId="0" borderId="0" xfId="0" applyFont="1" applyFill="1"/>
    <xf numFmtId="0" fontId="4" fillId="0" borderId="0" xfId="0" applyFont="1" applyFill="1" applyAlignment="1">
      <alignment horizontal="left"/>
    </xf>
    <xf numFmtId="4" fontId="6" fillId="0" borderId="0" xfId="0" applyNumberFormat="1" applyFont="1" applyFill="1"/>
    <xf numFmtId="44" fontId="7" fillId="2" borderId="0" xfId="1" applyFont="1" applyFill="1"/>
    <xf numFmtId="4" fontId="4" fillId="0" borderId="0" xfId="0" applyNumberFormat="1" applyFont="1" applyFill="1"/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4" fontId="6" fillId="2" borderId="0" xfId="1" applyNumberFormat="1" applyFont="1" applyFill="1"/>
    <xf numFmtId="8" fontId="6" fillId="0" borderId="2" xfId="1" applyNumberFormat="1" applyFont="1" applyBorder="1" applyAlignment="1">
      <alignment horizontal="center" vertical="center"/>
    </xf>
    <xf numFmtId="4" fontId="6" fillId="0" borderId="2" xfId="0" applyNumberFormat="1" applyFont="1" applyFill="1" applyBorder="1"/>
    <xf numFmtId="44" fontId="6" fillId="0" borderId="2" xfId="1" applyFont="1" applyBorder="1" applyAlignment="1">
      <alignment horizontal="center" vertical="center"/>
    </xf>
    <xf numFmtId="6" fontId="6" fillId="0" borderId="2" xfId="1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4" fontId="6" fillId="0" borderId="0" xfId="1" applyNumberFormat="1" applyFont="1" applyFill="1"/>
    <xf numFmtId="4" fontId="25" fillId="0" borderId="0" xfId="0" applyNumberFormat="1" applyFont="1" applyFill="1"/>
    <xf numFmtId="4" fontId="25" fillId="2" borderId="0" xfId="0" applyNumberFormat="1" applyFont="1" applyFill="1"/>
    <xf numFmtId="4" fontId="7" fillId="0" borderId="0" xfId="0" applyNumberFormat="1" applyFont="1" applyFill="1"/>
    <xf numFmtId="4" fontId="6" fillId="0" borderId="2" xfId="1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right" vertical="center"/>
    </xf>
    <xf numFmtId="44" fontId="6" fillId="0" borderId="0" xfId="1" applyFont="1" applyFill="1"/>
  </cellXfs>
  <cellStyles count="216">
    <cellStyle name="20% - Ênfase1 2" xfId="4"/>
    <cellStyle name="20% - Ênfase1 2 2" xfId="5"/>
    <cellStyle name="20% - Ênfase1 2 3" xfId="6"/>
    <cellStyle name="20% - Ênfase1 3" xfId="7"/>
    <cellStyle name="20% - Ênfase1 4" xfId="8"/>
    <cellStyle name="20% - Ênfase2 2" xfId="9"/>
    <cellStyle name="20% - Ênfase2 2 2" xfId="10"/>
    <cellStyle name="20% - Ênfase2 2 3" xfId="11"/>
    <cellStyle name="20% - Ênfase2 3" xfId="12"/>
    <cellStyle name="20% - Ênfase2 4" xfId="13"/>
    <cellStyle name="20% - Ênfase3 2" xfId="14"/>
    <cellStyle name="20% - Ênfase3 2 2" xfId="15"/>
    <cellStyle name="20% - Ênfase3 2 3" xfId="16"/>
    <cellStyle name="20% - Ênfase3 3" xfId="17"/>
    <cellStyle name="20% - Ênfase3 4" xfId="18"/>
    <cellStyle name="20% - Ênfase4 2" xfId="19"/>
    <cellStyle name="20% - Ênfase4 2 2" xfId="20"/>
    <cellStyle name="20% - Ênfase4 2 3" xfId="21"/>
    <cellStyle name="20% - Ênfase4 3" xfId="22"/>
    <cellStyle name="20% - Ênfase4 4" xfId="23"/>
    <cellStyle name="20% - Ênfase5 2" xfId="24"/>
    <cellStyle name="20% - Ênfase5 2 2" xfId="25"/>
    <cellStyle name="20% - Ênfase5 2 3" xfId="26"/>
    <cellStyle name="20% - Ênfase5 3" xfId="27"/>
    <cellStyle name="20% - Ênfase5 4" xfId="28"/>
    <cellStyle name="20% - Ênfase6 2" xfId="29"/>
    <cellStyle name="20% - Ênfase6 2 2" xfId="30"/>
    <cellStyle name="20% - Ênfase6 2 3" xfId="31"/>
    <cellStyle name="20% - Ênfase6 3" xfId="32"/>
    <cellStyle name="20% - Ênfase6 4" xfId="33"/>
    <cellStyle name="40% - Ênfase1 2" xfId="34"/>
    <cellStyle name="40% - Ênfase1 2 2" xfId="35"/>
    <cellStyle name="40% - Ênfase1 2 3" xfId="36"/>
    <cellStyle name="40% - Ênfase1 3" xfId="37"/>
    <cellStyle name="40% - Ênfase1 4" xfId="38"/>
    <cellStyle name="40% - Ênfase2 2" xfId="39"/>
    <cellStyle name="40% - Ênfase2 2 2" xfId="40"/>
    <cellStyle name="40% - Ênfase2 2 3" xfId="41"/>
    <cellStyle name="40% - Ênfase2 3" xfId="42"/>
    <cellStyle name="40% - Ênfase2 4" xfId="43"/>
    <cellStyle name="40% - Ênfase3 2" xfId="44"/>
    <cellStyle name="40% - Ênfase3 2 2" xfId="45"/>
    <cellStyle name="40% - Ênfase3 2 3" xfId="46"/>
    <cellStyle name="40% - Ênfase3 3" xfId="47"/>
    <cellStyle name="40% - Ênfase3 4" xfId="48"/>
    <cellStyle name="40% - Ênfase4 2" xfId="49"/>
    <cellStyle name="40% - Ênfase4 2 2" xfId="50"/>
    <cellStyle name="40% - Ênfase4 2 3" xfId="51"/>
    <cellStyle name="40% - Ênfase4 3" xfId="52"/>
    <cellStyle name="40% - Ênfase4 4" xfId="53"/>
    <cellStyle name="40% - Ênfase5 2" xfId="54"/>
    <cellStyle name="40% - Ênfase5 2 2" xfId="55"/>
    <cellStyle name="40% - Ênfase5 2 3" xfId="56"/>
    <cellStyle name="40% - Ênfase5 3" xfId="57"/>
    <cellStyle name="40% - Ênfase5 4" xfId="58"/>
    <cellStyle name="40% - Ênfase6 2" xfId="59"/>
    <cellStyle name="40% - Ênfase6 2 2" xfId="60"/>
    <cellStyle name="40% - Ênfase6 2 3" xfId="61"/>
    <cellStyle name="40% - Ênfase6 3" xfId="62"/>
    <cellStyle name="40% - Ênfase6 4" xfId="63"/>
    <cellStyle name="60% - Ênfase1 2" xfId="64"/>
    <cellStyle name="60% - Ênfase1 2 2" xfId="65"/>
    <cellStyle name="60% - Ênfase1 2 3" xfId="66"/>
    <cellStyle name="60% - Ênfase1 3" xfId="67"/>
    <cellStyle name="60% - Ênfase1 4" xfId="68"/>
    <cellStyle name="60% - Ênfase2 2" xfId="69"/>
    <cellStyle name="60% - Ênfase2 2 2" xfId="70"/>
    <cellStyle name="60% - Ênfase2 2 3" xfId="71"/>
    <cellStyle name="60% - Ênfase2 3" xfId="72"/>
    <cellStyle name="60% - Ênfase2 4" xfId="73"/>
    <cellStyle name="60% - Ênfase3 2" xfId="74"/>
    <cellStyle name="60% - Ênfase3 2 2" xfId="75"/>
    <cellStyle name="60% - Ênfase3 2 3" xfId="76"/>
    <cellStyle name="60% - Ênfase3 3" xfId="77"/>
    <cellStyle name="60% - Ênfase3 4" xfId="78"/>
    <cellStyle name="60% - Ênfase4 2" xfId="79"/>
    <cellStyle name="60% - Ênfase4 2 2" xfId="80"/>
    <cellStyle name="60% - Ênfase4 2 3" xfId="81"/>
    <cellStyle name="60% - Ênfase4 3" xfId="82"/>
    <cellStyle name="60% - Ênfase4 4" xfId="83"/>
    <cellStyle name="60% - Ênfase5 2" xfId="84"/>
    <cellStyle name="60% - Ênfase5 2 2" xfId="85"/>
    <cellStyle name="60% - Ênfase5 2 3" xfId="86"/>
    <cellStyle name="60% - Ênfase5 3" xfId="87"/>
    <cellStyle name="60% - Ênfase5 4" xfId="88"/>
    <cellStyle name="60% - Ênfase6 2" xfId="89"/>
    <cellStyle name="60% - Ênfase6 2 2" xfId="90"/>
    <cellStyle name="60% - Ênfase6 2 3" xfId="91"/>
    <cellStyle name="60% - Ênfase6 3" xfId="92"/>
    <cellStyle name="60% - Ênfase6 4" xfId="93"/>
    <cellStyle name="Bom 2" xfId="94"/>
    <cellStyle name="Bom 2 2" xfId="95"/>
    <cellStyle name="Bom 2 3" xfId="96"/>
    <cellStyle name="Bom 3" xfId="97"/>
    <cellStyle name="Bom 4" xfId="98"/>
    <cellStyle name="Cálculo 2" xfId="99"/>
    <cellStyle name="Cálculo 2 2" xfId="100"/>
    <cellStyle name="Cálculo 2 3" xfId="101"/>
    <cellStyle name="Cálculo 3" xfId="102"/>
    <cellStyle name="Cálculo 4" xfId="103"/>
    <cellStyle name="Célula de Verificação 2" xfId="104"/>
    <cellStyle name="Célula de Verificação 2 2" xfId="105"/>
    <cellStyle name="Célula de Verificação 2 3" xfId="106"/>
    <cellStyle name="Célula de Verificação 3" xfId="107"/>
    <cellStyle name="Célula de Verificação 4" xfId="108"/>
    <cellStyle name="Célula Vinculada 2" xfId="109"/>
    <cellStyle name="Célula Vinculada 2 2" xfId="110"/>
    <cellStyle name="Célula Vinculada 2 3" xfId="111"/>
    <cellStyle name="Célula Vinculada 3" xfId="112"/>
    <cellStyle name="Célula Vinculada 4" xfId="113"/>
    <cellStyle name="Ênfase1 2" xfId="114"/>
    <cellStyle name="Ênfase1 2 2" xfId="115"/>
    <cellStyle name="Ênfase1 2 3" xfId="116"/>
    <cellStyle name="Ênfase1 3" xfId="117"/>
    <cellStyle name="Ênfase1 4" xfId="118"/>
    <cellStyle name="Ênfase2 2" xfId="119"/>
    <cellStyle name="Ênfase2 2 2" xfId="120"/>
    <cellStyle name="Ênfase2 2 3" xfId="121"/>
    <cellStyle name="Ênfase2 3" xfId="122"/>
    <cellStyle name="Ênfase2 4" xfId="123"/>
    <cellStyle name="Ênfase3 2" xfId="124"/>
    <cellStyle name="Ênfase3 2 2" xfId="125"/>
    <cellStyle name="Ênfase3 2 3" xfId="126"/>
    <cellStyle name="Ênfase3 3" xfId="127"/>
    <cellStyle name="Ênfase3 4" xfId="128"/>
    <cellStyle name="Ênfase4 2" xfId="129"/>
    <cellStyle name="Ênfase4 2 2" xfId="130"/>
    <cellStyle name="Ênfase4 2 3" xfId="131"/>
    <cellStyle name="Ênfase4 3" xfId="132"/>
    <cellStyle name="Ênfase4 4" xfId="133"/>
    <cellStyle name="Ênfase5 2" xfId="134"/>
    <cellStyle name="Ênfase5 2 2" xfId="135"/>
    <cellStyle name="Ênfase5 2 3" xfId="136"/>
    <cellStyle name="Ênfase5 3" xfId="137"/>
    <cellStyle name="Ênfase5 4" xfId="138"/>
    <cellStyle name="Ênfase6 2" xfId="139"/>
    <cellStyle name="Ênfase6 2 2" xfId="140"/>
    <cellStyle name="Ênfase6 2 3" xfId="141"/>
    <cellStyle name="Ênfase6 3" xfId="142"/>
    <cellStyle name="Ênfase6 4" xfId="143"/>
    <cellStyle name="Entrada 2" xfId="144"/>
    <cellStyle name="Entrada 2 2" xfId="145"/>
    <cellStyle name="Entrada 2 3" xfId="146"/>
    <cellStyle name="Entrada 3" xfId="147"/>
    <cellStyle name="Entrada 4" xfId="148"/>
    <cellStyle name="Incorreto 2" xfId="149"/>
    <cellStyle name="Incorreto 2 2" xfId="150"/>
    <cellStyle name="Incorreto 2 3" xfId="151"/>
    <cellStyle name="Incorreto 3" xfId="152"/>
    <cellStyle name="Incorreto 4" xfId="153"/>
    <cellStyle name="Moeda" xfId="1" builtinId="4"/>
    <cellStyle name="Moeda 2 2" xfId="154"/>
    <cellStyle name="Moeda 2 3" xfId="155"/>
    <cellStyle name="Moeda 2 4" xfId="156"/>
    <cellStyle name="Moeda 3" xfId="157"/>
    <cellStyle name="Moeda 4" xfId="158"/>
    <cellStyle name="Moeda 5" xfId="159"/>
    <cellStyle name="Neutra 2" xfId="160"/>
    <cellStyle name="Neutra 2 2" xfId="161"/>
    <cellStyle name="Neutra 2 3" xfId="162"/>
    <cellStyle name="Neutra 3" xfId="163"/>
    <cellStyle name="Neutra 4" xfId="164"/>
    <cellStyle name="Normal" xfId="0" builtinId="0"/>
    <cellStyle name="Normal 2 2" xfId="165"/>
    <cellStyle name="Normal 2 3" xfId="166"/>
    <cellStyle name="Normal 2 4" xfId="3"/>
    <cellStyle name="Normal 3" xfId="167"/>
    <cellStyle name="Normal 4" xfId="168"/>
    <cellStyle name="Normal 5" xfId="169"/>
    <cellStyle name="Normal 6" xfId="2"/>
    <cellStyle name="Nota 2" xfId="170"/>
    <cellStyle name="Nota 2 2" xfId="171"/>
    <cellStyle name="Nota 2 3" xfId="172"/>
    <cellStyle name="Nota 3" xfId="173"/>
    <cellStyle name="Nota 4" xfId="174"/>
    <cellStyle name="Saída 2" xfId="175"/>
    <cellStyle name="Saída 2 2" xfId="176"/>
    <cellStyle name="Saída 2 3" xfId="177"/>
    <cellStyle name="Saída 3" xfId="178"/>
    <cellStyle name="Saída 4" xfId="179"/>
    <cellStyle name="Texto de Aviso 2" xfId="180"/>
    <cellStyle name="Texto de Aviso 2 2" xfId="181"/>
    <cellStyle name="Texto de Aviso 2 3" xfId="182"/>
    <cellStyle name="Texto de Aviso 3" xfId="183"/>
    <cellStyle name="Texto de Aviso 4" xfId="184"/>
    <cellStyle name="Texto Explicativo 2" xfId="185"/>
    <cellStyle name="Texto Explicativo 2 2" xfId="186"/>
    <cellStyle name="Texto Explicativo 2 3" xfId="187"/>
    <cellStyle name="Texto Explicativo 3" xfId="188"/>
    <cellStyle name="Texto Explicativo 4" xfId="189"/>
    <cellStyle name="Título 1 1" xfId="190"/>
    <cellStyle name="Título 1 2" xfId="191"/>
    <cellStyle name="Título 1 2 2" xfId="192"/>
    <cellStyle name="Título 1 2 3" xfId="193"/>
    <cellStyle name="Título 1 3" xfId="194"/>
    <cellStyle name="Título 1 4" xfId="195"/>
    <cellStyle name="Título 2 2" xfId="196"/>
    <cellStyle name="Título 2 2 2" xfId="197"/>
    <cellStyle name="Título 2 2 3" xfId="198"/>
    <cellStyle name="Título 2 3" xfId="199"/>
    <cellStyle name="Título 2 4" xfId="200"/>
    <cellStyle name="Título 3 2" xfId="201"/>
    <cellStyle name="Título 3 2 2" xfId="202"/>
    <cellStyle name="Título 3 2 3" xfId="203"/>
    <cellStyle name="Título 3 3" xfId="204"/>
    <cellStyle name="Título 3 4" xfId="205"/>
    <cellStyle name="Título 4 2" xfId="206"/>
    <cellStyle name="Título 4 2 2" xfId="207"/>
    <cellStyle name="Título 4 2 3" xfId="208"/>
    <cellStyle name="Título 4 3" xfId="209"/>
    <cellStyle name="Título 4 4" xfId="210"/>
    <cellStyle name="Total 2" xfId="211"/>
    <cellStyle name="Total 2 2" xfId="212"/>
    <cellStyle name="Total 2 3" xfId="213"/>
    <cellStyle name="Total 3" xfId="214"/>
    <cellStyle name="Total 4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90" zoomScaleNormal="90" workbookViewId="0">
      <selection activeCell="J12" sqref="J12"/>
    </sheetView>
  </sheetViews>
  <sheetFormatPr defaultRowHeight="12" x14ac:dyDescent="0.2"/>
  <cols>
    <col min="1" max="1" width="11.7109375" style="26" customWidth="1"/>
    <col min="2" max="2" width="23" style="4" customWidth="1"/>
    <col min="3" max="3" width="66.7109375" style="4" customWidth="1"/>
    <col min="4" max="4" width="6.140625" style="26" customWidth="1"/>
    <col min="5" max="5" width="12.85546875" style="29" customWidth="1"/>
    <col min="6" max="6" width="15" style="29" customWidth="1"/>
    <col min="7" max="7" width="13.5703125" style="29" bestFit="1" customWidth="1"/>
    <col min="8" max="16384" width="9.140625" style="4"/>
  </cols>
  <sheetData>
    <row r="1" spans="1:7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43" t="s">
        <v>4</v>
      </c>
      <c r="F1" s="43"/>
      <c r="G1" s="3"/>
    </row>
    <row r="2" spans="1:7" ht="15.75" x14ac:dyDescent="0.25">
      <c r="A2" s="5"/>
      <c r="B2" s="6"/>
      <c r="C2" s="6"/>
      <c r="D2" s="7" t="s">
        <v>5</v>
      </c>
      <c r="E2" s="8" t="s">
        <v>6</v>
      </c>
      <c r="F2" s="9">
        <v>0.01</v>
      </c>
      <c r="G2" s="10"/>
    </row>
    <row r="3" spans="1:7" ht="15.75" x14ac:dyDescent="0.25">
      <c r="A3" s="5"/>
      <c r="B3" s="6"/>
      <c r="C3" s="6"/>
      <c r="D3" s="7" t="s">
        <v>5</v>
      </c>
      <c r="E3" s="8" t="s">
        <v>7</v>
      </c>
      <c r="F3" s="10" t="s">
        <v>8</v>
      </c>
      <c r="G3" s="10" t="s">
        <v>9</v>
      </c>
    </row>
    <row r="4" spans="1:7" ht="15.75" x14ac:dyDescent="0.25">
      <c r="A4" s="11">
        <v>42376</v>
      </c>
      <c r="B4" s="6"/>
      <c r="C4" s="6" t="s">
        <v>10</v>
      </c>
      <c r="D4" s="7"/>
      <c r="E4" s="8">
        <v>5000</v>
      </c>
      <c r="F4" s="10"/>
      <c r="G4" s="10">
        <f>F2+E4-F4</f>
        <v>5000.01</v>
      </c>
    </row>
    <row r="5" spans="1:7" ht="15.75" x14ac:dyDescent="0.25">
      <c r="A5" s="12">
        <v>42376</v>
      </c>
      <c r="B5" s="13" t="s">
        <v>37</v>
      </c>
      <c r="C5" s="13" t="s">
        <v>38</v>
      </c>
      <c r="D5" s="14"/>
      <c r="E5" s="15"/>
      <c r="F5" s="16">
        <v>36</v>
      </c>
      <c r="G5" s="17">
        <f>G4+E5-F5</f>
        <v>4964.01</v>
      </c>
    </row>
    <row r="6" spans="1:7" ht="15.75" x14ac:dyDescent="0.25">
      <c r="A6" s="12">
        <v>42376</v>
      </c>
      <c r="B6" s="13" t="s">
        <v>11</v>
      </c>
      <c r="C6" s="13" t="s">
        <v>12</v>
      </c>
      <c r="D6" s="14"/>
      <c r="E6" s="15"/>
      <c r="F6" s="16">
        <v>802.48</v>
      </c>
      <c r="G6" s="17">
        <f t="shared" ref="G6:G23" si="0">G5+E6-F6</f>
        <v>4161.5300000000007</v>
      </c>
    </row>
    <row r="7" spans="1:7" ht="15.75" x14ac:dyDescent="0.25">
      <c r="A7" s="12">
        <v>42376</v>
      </c>
      <c r="B7" s="18" t="s">
        <v>11</v>
      </c>
      <c r="C7" s="13" t="s">
        <v>13</v>
      </c>
      <c r="D7" s="14"/>
      <c r="E7" s="15"/>
      <c r="F7" s="16">
        <v>885.93</v>
      </c>
      <c r="G7" s="17">
        <f t="shared" si="0"/>
        <v>3275.6000000000008</v>
      </c>
    </row>
    <row r="8" spans="1:7" ht="15.75" x14ac:dyDescent="0.25">
      <c r="A8" s="12">
        <v>42376</v>
      </c>
      <c r="B8" s="13" t="s">
        <v>11</v>
      </c>
      <c r="C8" s="19" t="s">
        <v>14</v>
      </c>
      <c r="D8" s="14"/>
      <c r="E8" s="15"/>
      <c r="F8" s="16">
        <v>800.02</v>
      </c>
      <c r="G8" s="17">
        <f t="shared" si="0"/>
        <v>2475.5800000000008</v>
      </c>
    </row>
    <row r="9" spans="1:7" ht="15.75" x14ac:dyDescent="0.25">
      <c r="A9" s="12">
        <v>42377</v>
      </c>
      <c r="B9" s="13" t="s">
        <v>39</v>
      </c>
      <c r="C9" s="13" t="s">
        <v>40</v>
      </c>
      <c r="D9" s="14"/>
      <c r="E9" s="15"/>
      <c r="F9" s="16">
        <v>95.63</v>
      </c>
      <c r="G9" s="17">
        <f t="shared" si="0"/>
        <v>2379.9500000000007</v>
      </c>
    </row>
    <row r="10" spans="1:7" ht="15.75" x14ac:dyDescent="0.25">
      <c r="A10" s="12">
        <v>42377</v>
      </c>
      <c r="B10" s="13" t="s">
        <v>15</v>
      </c>
      <c r="C10" s="13" t="s">
        <v>41</v>
      </c>
      <c r="D10" s="14"/>
      <c r="E10" s="15"/>
      <c r="F10" s="16">
        <v>20</v>
      </c>
      <c r="G10" s="17">
        <f t="shared" si="0"/>
        <v>2359.9500000000007</v>
      </c>
    </row>
    <row r="11" spans="1:7" ht="15.75" x14ac:dyDescent="0.25">
      <c r="A11" s="12">
        <v>42379</v>
      </c>
      <c r="B11" s="13" t="s">
        <v>16</v>
      </c>
      <c r="C11" s="13" t="s">
        <v>17</v>
      </c>
      <c r="D11" s="14"/>
      <c r="E11" s="15"/>
      <c r="F11" s="46">
        <f>390.01-0.01</f>
        <v>390</v>
      </c>
      <c r="G11" s="17">
        <f t="shared" si="0"/>
        <v>1969.9500000000007</v>
      </c>
    </row>
    <row r="12" spans="1:7" ht="15.75" x14ac:dyDescent="0.25">
      <c r="A12" s="12">
        <v>42380</v>
      </c>
      <c r="B12" s="13" t="s">
        <v>18</v>
      </c>
      <c r="C12" s="13" t="s">
        <v>19</v>
      </c>
      <c r="D12" s="14"/>
      <c r="E12" s="15"/>
      <c r="F12" s="16">
        <v>10.72</v>
      </c>
      <c r="G12" s="17">
        <f t="shared" si="0"/>
        <v>1959.2300000000007</v>
      </c>
    </row>
    <row r="13" spans="1:7" ht="15.75" x14ac:dyDescent="0.25">
      <c r="A13" s="12">
        <v>42380</v>
      </c>
      <c r="B13" s="13" t="s">
        <v>20</v>
      </c>
      <c r="C13" s="13" t="s">
        <v>21</v>
      </c>
      <c r="D13" s="14"/>
      <c r="E13" s="15"/>
      <c r="F13" s="16">
        <v>337.96</v>
      </c>
      <c r="G13" s="17">
        <f t="shared" si="0"/>
        <v>1621.2700000000007</v>
      </c>
    </row>
    <row r="14" spans="1:7" ht="15.75" x14ac:dyDescent="0.25">
      <c r="A14" s="12">
        <v>42381</v>
      </c>
      <c r="B14" s="13" t="s">
        <v>22</v>
      </c>
      <c r="C14" s="13" t="s">
        <v>23</v>
      </c>
      <c r="D14" s="14"/>
      <c r="E14" s="15"/>
      <c r="F14" s="46">
        <v>906.1</v>
      </c>
      <c r="G14" s="17">
        <f t="shared" si="0"/>
        <v>715.17000000000064</v>
      </c>
    </row>
    <row r="15" spans="1:7" ht="15.75" x14ac:dyDescent="0.25">
      <c r="A15" s="12">
        <v>42381</v>
      </c>
      <c r="B15" s="13" t="s">
        <v>34</v>
      </c>
      <c r="C15" s="20" t="s">
        <v>24</v>
      </c>
      <c r="D15" s="14"/>
      <c r="E15" s="15"/>
      <c r="F15" s="46">
        <v>40.03</v>
      </c>
      <c r="G15" s="17">
        <f t="shared" si="0"/>
        <v>675.14000000000067</v>
      </c>
    </row>
    <row r="16" spans="1:7" ht="15.75" x14ac:dyDescent="0.25">
      <c r="A16" s="12">
        <v>42382</v>
      </c>
      <c r="B16" s="13" t="s">
        <v>35</v>
      </c>
      <c r="C16" s="13" t="s">
        <v>36</v>
      </c>
      <c r="D16" s="14"/>
      <c r="E16" s="15"/>
      <c r="F16" s="46">
        <v>399.44</v>
      </c>
      <c r="G16" s="17">
        <f t="shared" si="0"/>
        <v>275.70000000000067</v>
      </c>
    </row>
    <row r="17" spans="1:8" ht="15.75" x14ac:dyDescent="0.25">
      <c r="A17" s="12">
        <v>42386</v>
      </c>
      <c r="B17" s="13" t="s">
        <v>25</v>
      </c>
      <c r="C17" s="13" t="s">
        <v>26</v>
      </c>
      <c r="D17" s="14"/>
      <c r="E17" s="15"/>
      <c r="F17" s="16">
        <v>184.9</v>
      </c>
      <c r="G17" s="17">
        <f t="shared" si="0"/>
        <v>90.800000000000665</v>
      </c>
    </row>
    <row r="18" spans="1:8" ht="15.75" x14ac:dyDescent="0.25">
      <c r="A18" s="12">
        <v>42397</v>
      </c>
      <c r="B18" s="13" t="s">
        <v>42</v>
      </c>
      <c r="C18" s="13" t="s">
        <v>27</v>
      </c>
      <c r="D18" s="14"/>
      <c r="E18" s="42">
        <v>10</v>
      </c>
      <c r="F18" s="16"/>
      <c r="G18" s="17">
        <f t="shared" si="0"/>
        <v>100.80000000000067</v>
      </c>
    </row>
    <row r="19" spans="1:8" ht="15.75" x14ac:dyDescent="0.25">
      <c r="A19" s="12">
        <v>42397</v>
      </c>
      <c r="B19" s="13" t="s">
        <v>43</v>
      </c>
      <c r="C19" s="13" t="s">
        <v>33</v>
      </c>
      <c r="D19" s="14"/>
      <c r="E19" s="42">
        <v>155</v>
      </c>
      <c r="F19" s="16"/>
      <c r="G19" s="17">
        <f t="shared" si="0"/>
        <v>255.80000000000067</v>
      </c>
    </row>
    <row r="20" spans="1:8" ht="15.75" x14ac:dyDescent="0.25">
      <c r="A20" s="12">
        <v>42397</v>
      </c>
      <c r="B20" s="13" t="s">
        <v>44</v>
      </c>
      <c r="C20" s="13" t="s">
        <v>38</v>
      </c>
      <c r="D20" s="14"/>
      <c r="E20" s="15"/>
      <c r="F20" s="16">
        <v>58.6</v>
      </c>
      <c r="G20" s="17">
        <f t="shared" si="0"/>
        <v>197.20000000000067</v>
      </c>
    </row>
    <row r="21" spans="1:8" ht="15.75" x14ac:dyDescent="0.25">
      <c r="A21" s="12">
        <v>42397</v>
      </c>
      <c r="B21" s="13" t="s">
        <v>44</v>
      </c>
      <c r="C21" s="13" t="s">
        <v>38</v>
      </c>
      <c r="D21" s="14"/>
      <c r="E21" s="15"/>
      <c r="F21" s="16">
        <v>187.4</v>
      </c>
      <c r="G21" s="17">
        <f t="shared" si="0"/>
        <v>9.8000000000006651</v>
      </c>
    </row>
    <row r="22" spans="1:8" ht="15.75" x14ac:dyDescent="0.25">
      <c r="A22" s="12">
        <v>42397</v>
      </c>
      <c r="B22" s="13" t="s">
        <v>44</v>
      </c>
      <c r="C22" s="13" t="s">
        <v>38</v>
      </c>
      <c r="D22" s="14"/>
      <c r="E22" s="15"/>
      <c r="F22" s="16">
        <v>9</v>
      </c>
      <c r="G22" s="17">
        <f t="shared" si="0"/>
        <v>0.80000000000066507</v>
      </c>
    </row>
    <row r="23" spans="1:8" ht="15.75" x14ac:dyDescent="0.25">
      <c r="A23" s="21"/>
      <c r="B23" s="22"/>
      <c r="C23" s="23"/>
      <c r="D23" s="22"/>
      <c r="E23" s="24"/>
      <c r="F23" s="24"/>
      <c r="G23" s="17">
        <f t="shared" si="0"/>
        <v>0.80000000000066507</v>
      </c>
      <c r="H23" s="25"/>
    </row>
    <row r="24" spans="1:8" ht="15.75" x14ac:dyDescent="0.25">
      <c r="E24" s="47">
        <f>SUM(E4:E23)</f>
        <v>5165</v>
      </c>
      <c r="F24" s="47">
        <f>SUM(F5:F23)</f>
        <v>5164.2099999999991</v>
      </c>
      <c r="G24" s="47">
        <f>E24-F24</f>
        <v>0.79000000000087311</v>
      </c>
      <c r="H24" s="25"/>
    </row>
    <row r="25" spans="1:8" ht="15.75" x14ac:dyDescent="0.25">
      <c r="E25" s="27"/>
      <c r="F25" s="27" t="s">
        <v>28</v>
      </c>
      <c r="G25" s="47">
        <f>F2</f>
        <v>0.01</v>
      </c>
      <c r="H25" s="25"/>
    </row>
    <row r="26" spans="1:8" ht="15.75" x14ac:dyDescent="0.25">
      <c r="E26" s="27"/>
      <c r="F26" s="27"/>
      <c r="G26" s="28">
        <f>SUM(G24:G25)</f>
        <v>0.80000000000087312</v>
      </c>
      <c r="H26" s="25"/>
    </row>
    <row r="27" spans="1:8" ht="15.75" x14ac:dyDescent="0.25">
      <c r="E27" s="27"/>
      <c r="F27" s="27"/>
      <c r="G27" s="27"/>
      <c r="H27" s="25"/>
    </row>
  </sheetData>
  <mergeCells count="1">
    <mergeCell ref="E1:F1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91" zoomScaleNormal="91" workbookViewId="0">
      <selection activeCell="C8" sqref="C8"/>
    </sheetView>
  </sheetViews>
  <sheetFormatPr defaultRowHeight="12" x14ac:dyDescent="0.2"/>
  <cols>
    <col min="1" max="1" width="11.28515625" style="26" customWidth="1"/>
    <col min="2" max="2" width="23.5703125" style="4" customWidth="1"/>
    <col min="3" max="3" width="55.85546875" style="4" customWidth="1"/>
    <col min="4" max="4" width="9.85546875" style="26" bestFit="1" customWidth="1"/>
    <col min="5" max="5" width="13.7109375" style="29" customWidth="1"/>
    <col min="6" max="6" width="12" style="29" bestFit="1" customWidth="1"/>
    <col min="7" max="7" width="11.28515625" style="29" bestFit="1" customWidth="1"/>
    <col min="8" max="16384" width="9.140625" style="4"/>
  </cols>
  <sheetData>
    <row r="1" spans="1:7" ht="15.75" x14ac:dyDescent="0.25">
      <c r="A1" s="30" t="s">
        <v>0</v>
      </c>
      <c r="B1" s="31" t="s">
        <v>1</v>
      </c>
      <c r="C1" s="31" t="s">
        <v>2</v>
      </c>
      <c r="D1" s="31" t="s">
        <v>3</v>
      </c>
      <c r="E1" s="44" t="s">
        <v>29</v>
      </c>
      <c r="F1" s="45"/>
      <c r="G1" s="3"/>
    </row>
    <row r="2" spans="1:7" ht="15.75" x14ac:dyDescent="0.25">
      <c r="A2" s="5"/>
      <c r="B2" s="6"/>
      <c r="C2" s="6"/>
      <c r="D2" s="7" t="s">
        <v>5</v>
      </c>
      <c r="E2" s="10" t="s">
        <v>30</v>
      </c>
      <c r="F2" s="32">
        <v>110558.22</v>
      </c>
      <c r="G2" s="10"/>
    </row>
    <row r="3" spans="1:7" ht="15.75" x14ac:dyDescent="0.25">
      <c r="A3" s="5"/>
      <c r="B3" s="6"/>
      <c r="C3" s="6"/>
      <c r="D3" s="7" t="s">
        <v>5</v>
      </c>
      <c r="E3" s="10" t="s">
        <v>7</v>
      </c>
      <c r="F3" s="10" t="s">
        <v>8</v>
      </c>
      <c r="G3" s="10" t="s">
        <v>31</v>
      </c>
    </row>
    <row r="4" spans="1:7" ht="15.75" x14ac:dyDescent="0.25">
      <c r="A4" s="12"/>
      <c r="B4" s="13"/>
      <c r="C4" s="13"/>
      <c r="D4" s="14"/>
      <c r="E4" s="15"/>
      <c r="F4" s="33"/>
      <c r="G4" s="34">
        <f>F2+E4-F4</f>
        <v>110558.22</v>
      </c>
    </row>
    <row r="5" spans="1:7" ht="15.75" x14ac:dyDescent="0.25">
      <c r="A5" s="12"/>
      <c r="B5" s="13"/>
      <c r="C5" s="13"/>
      <c r="D5" s="14"/>
      <c r="E5" s="15"/>
      <c r="F5" s="33"/>
      <c r="G5" s="34">
        <f>G4+E5-F5</f>
        <v>110558.22</v>
      </c>
    </row>
    <row r="6" spans="1:7" ht="15.75" x14ac:dyDescent="0.25">
      <c r="A6" s="12"/>
      <c r="B6" s="13"/>
      <c r="C6" s="13"/>
      <c r="D6" s="14"/>
      <c r="E6" s="15"/>
      <c r="F6" s="35"/>
      <c r="G6" s="34">
        <f t="shared" ref="G6:G19" si="0">G5+E6-F6</f>
        <v>110558.22</v>
      </c>
    </row>
    <row r="7" spans="1:7" ht="15.75" x14ac:dyDescent="0.25">
      <c r="A7" s="12"/>
      <c r="B7" s="13"/>
      <c r="C7" s="13"/>
      <c r="D7" s="14"/>
      <c r="E7" s="15"/>
      <c r="F7" s="35"/>
      <c r="G7" s="34">
        <f t="shared" si="0"/>
        <v>110558.22</v>
      </c>
    </row>
    <row r="8" spans="1:7" ht="15.75" x14ac:dyDescent="0.25">
      <c r="A8" s="12"/>
      <c r="B8" s="13"/>
      <c r="C8" s="13"/>
      <c r="D8" s="14"/>
      <c r="E8" s="15"/>
      <c r="F8" s="35"/>
      <c r="G8" s="34">
        <f t="shared" si="0"/>
        <v>110558.22</v>
      </c>
    </row>
    <row r="9" spans="1:7" ht="15.75" x14ac:dyDescent="0.25">
      <c r="A9" s="12"/>
      <c r="B9" s="13"/>
      <c r="C9" s="13"/>
      <c r="D9" s="14"/>
      <c r="E9" s="15"/>
      <c r="F9" s="36"/>
      <c r="G9" s="34">
        <f t="shared" si="0"/>
        <v>110558.22</v>
      </c>
    </row>
    <row r="10" spans="1:7" ht="15.75" x14ac:dyDescent="0.25">
      <c r="A10" s="12"/>
      <c r="B10" s="13"/>
      <c r="C10" s="13"/>
      <c r="D10" s="14"/>
      <c r="E10" s="15"/>
      <c r="F10" s="35"/>
      <c r="G10" s="34">
        <f t="shared" si="0"/>
        <v>110558.22</v>
      </c>
    </row>
    <row r="11" spans="1:7" ht="15.75" x14ac:dyDescent="0.25">
      <c r="A11" s="12"/>
      <c r="B11" s="13"/>
      <c r="C11" s="13"/>
      <c r="D11" s="14"/>
      <c r="E11" s="15"/>
      <c r="F11" s="35"/>
      <c r="G11" s="34">
        <f t="shared" si="0"/>
        <v>110558.22</v>
      </c>
    </row>
    <row r="12" spans="1:7" ht="15.75" x14ac:dyDescent="0.25">
      <c r="A12" s="12"/>
      <c r="B12" s="13"/>
      <c r="C12" s="13"/>
      <c r="D12" s="14"/>
      <c r="E12" s="15"/>
      <c r="F12" s="35"/>
      <c r="G12" s="34">
        <f t="shared" si="0"/>
        <v>110558.22</v>
      </c>
    </row>
    <row r="13" spans="1:7" ht="15.75" x14ac:dyDescent="0.25">
      <c r="A13" s="12"/>
      <c r="B13" s="13"/>
      <c r="C13" s="13"/>
      <c r="D13" s="14"/>
      <c r="E13" s="15"/>
      <c r="F13" s="35"/>
      <c r="G13" s="34">
        <f t="shared" si="0"/>
        <v>110558.22</v>
      </c>
    </row>
    <row r="14" spans="1:7" ht="15.75" x14ac:dyDescent="0.25">
      <c r="A14" s="12"/>
      <c r="B14" s="18"/>
      <c r="C14" s="13"/>
      <c r="D14" s="14"/>
      <c r="E14" s="15"/>
      <c r="F14" s="35"/>
      <c r="G14" s="34">
        <f t="shared" si="0"/>
        <v>110558.22</v>
      </c>
    </row>
    <row r="15" spans="1:7" ht="15.75" x14ac:dyDescent="0.25">
      <c r="A15" s="12"/>
      <c r="B15" s="13"/>
      <c r="C15" s="19"/>
      <c r="D15" s="14"/>
      <c r="E15" s="15"/>
      <c r="F15" s="35"/>
      <c r="G15" s="34">
        <f t="shared" si="0"/>
        <v>110558.22</v>
      </c>
    </row>
    <row r="16" spans="1:7" ht="15.75" x14ac:dyDescent="0.25">
      <c r="A16" s="12"/>
      <c r="B16" s="19"/>
      <c r="C16" s="19"/>
      <c r="D16" s="14"/>
      <c r="E16" s="15"/>
      <c r="F16" s="35"/>
      <c r="G16" s="34">
        <f t="shared" si="0"/>
        <v>110558.22</v>
      </c>
    </row>
    <row r="17" spans="1:7" ht="15.75" x14ac:dyDescent="0.25">
      <c r="A17" s="12"/>
      <c r="B17" s="19"/>
      <c r="C17" s="19"/>
      <c r="D17" s="14"/>
      <c r="E17" s="15"/>
      <c r="F17" s="33"/>
      <c r="G17" s="34">
        <f t="shared" si="0"/>
        <v>110558.22</v>
      </c>
    </row>
    <row r="18" spans="1:7" ht="15.75" x14ac:dyDescent="0.25">
      <c r="A18" s="12"/>
      <c r="B18" s="19"/>
      <c r="C18" s="19"/>
      <c r="D18" s="14"/>
      <c r="E18" s="15"/>
      <c r="F18" s="35"/>
      <c r="G18" s="34">
        <f t="shared" si="0"/>
        <v>110558.22</v>
      </c>
    </row>
    <row r="19" spans="1:7" ht="15.75" x14ac:dyDescent="0.25">
      <c r="A19" s="12"/>
      <c r="B19" s="19"/>
      <c r="C19" s="19"/>
      <c r="D19" s="14"/>
      <c r="E19" s="15"/>
      <c r="F19" s="33"/>
      <c r="G19" s="34">
        <f t="shared" si="0"/>
        <v>110558.22</v>
      </c>
    </row>
    <row r="20" spans="1:7" ht="15.75" x14ac:dyDescent="0.25">
      <c r="A20" s="37"/>
      <c r="B20" s="25"/>
      <c r="C20" s="25"/>
      <c r="D20" s="37"/>
      <c r="E20" s="27"/>
      <c r="F20" s="38"/>
      <c r="G20" s="27"/>
    </row>
    <row r="21" spans="1:7" ht="15.75" x14ac:dyDescent="0.25">
      <c r="A21" s="37"/>
      <c r="B21" s="25"/>
      <c r="C21" s="25"/>
      <c r="D21" s="37"/>
      <c r="E21" s="39" t="s">
        <v>32</v>
      </c>
      <c r="F21" s="40">
        <f>G19</f>
        <v>110558.22</v>
      </c>
      <c r="G21" s="27"/>
    </row>
    <row r="22" spans="1:7" ht="15.75" x14ac:dyDescent="0.25">
      <c r="A22" s="37"/>
      <c r="B22" s="25"/>
      <c r="C22" s="25"/>
      <c r="D22" s="37"/>
      <c r="E22" s="27"/>
      <c r="F22" s="27"/>
      <c r="G22" s="41"/>
    </row>
  </sheetData>
  <mergeCells count="1">
    <mergeCell ref="E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Caixa JAN-2016</vt:lpstr>
      <vt:lpstr>Banco JAN-2016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2016-05-31T16:15:28Z</dcterms:created>
  <dcterms:modified xsi:type="dcterms:W3CDTF">2016-06-01T18:42:21Z</dcterms:modified>
</cp:coreProperties>
</file>