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600" windowHeight="7995" activeTab="1"/>
  </bookViews>
  <sheets>
    <sheet name="Caixa JUL -2016" sheetId="1" r:id="rId1"/>
    <sheet name="Banco JUL -2016" sheetId="2" r:id="rId2"/>
  </sheets>
  <calcPr calcId="145621"/>
</workbook>
</file>

<file path=xl/calcChain.xml><?xml version="1.0" encoding="utf-8"?>
<calcChain xmlns="http://schemas.openxmlformats.org/spreadsheetml/2006/main">
  <c r="G4" i="2" l="1"/>
  <c r="G5" i="2"/>
  <c r="G6" i="2" s="1"/>
  <c r="G7" i="2" s="1"/>
  <c r="G8" i="2" s="1"/>
  <c r="G9" i="2" s="1"/>
  <c r="F12" i="2" s="1"/>
  <c r="F11" i="2" s="1"/>
  <c r="G33" i="1"/>
  <c r="F32" i="1"/>
  <c r="E32" i="1"/>
  <c r="G32" i="1" s="1"/>
  <c r="G34" i="1" s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</calcChain>
</file>

<file path=xl/sharedStrings.xml><?xml version="1.0" encoding="utf-8"?>
<sst xmlns="http://schemas.openxmlformats.org/spreadsheetml/2006/main" count="93" uniqueCount="71">
  <si>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</si>
  <si>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</si>
  <si>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</si>
  <si>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</si>
  <si>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</si>
  <si>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</si>
  <si>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</si>
  <si>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</si>
  <si>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Saída</t>
  </si>
  <si>
    <t>Saldo Caixa</t>
  </si>
  <si>
    <t>Ana Paula Weber</t>
  </si>
  <si>
    <t>DARF</t>
  </si>
  <si>
    <t>GPS</t>
  </si>
  <si>
    <t>SALDO INICIAL</t>
  </si>
  <si>
    <t>BANCO</t>
  </si>
  <si>
    <t>Saldo Inicial</t>
  </si>
  <si>
    <t>Saida</t>
  </si>
  <si>
    <t>Saldo</t>
  </si>
  <si>
    <t>Saldo Banco</t>
  </si>
  <si>
    <t>Saque para o caixa</t>
  </si>
  <si>
    <t>FUVATES</t>
  </si>
  <si>
    <t>Guilherme E. Eineck</t>
  </si>
  <si>
    <t>William A. Seelig</t>
  </si>
  <si>
    <t>Guia da Previdência Social</t>
  </si>
  <si>
    <t>Reembolso ligações telefônicas</t>
  </si>
  <si>
    <t>AMG 000446</t>
  </si>
  <si>
    <t>AMG 000448</t>
  </si>
  <si>
    <t>Rescisão de demissão de funcionário</t>
  </si>
  <si>
    <t>AMG 000449</t>
  </si>
  <si>
    <t>Rescisão de pedido de demissão de funcionário</t>
  </si>
  <si>
    <t>GRRF</t>
  </si>
  <si>
    <t>Gui de Recolhimento Rescisório do FGTS</t>
  </si>
  <si>
    <t>Pagamento funcionário</t>
  </si>
  <si>
    <t>Waleska V. de Conto</t>
  </si>
  <si>
    <t>Emissão de Certificado Digital</t>
  </si>
  <si>
    <t>GRF</t>
  </si>
  <si>
    <t>Guia de Recolhimento do FGTS</t>
  </si>
  <si>
    <t>LA Contabilidade LTDA</t>
  </si>
  <si>
    <t>Escritório Contábil</t>
  </si>
  <si>
    <t>Contribuição de Inclusão Social</t>
  </si>
  <si>
    <t>FESENALBA/RS</t>
  </si>
  <si>
    <t>IT Code</t>
  </si>
  <si>
    <t>E-mail marketing</t>
  </si>
  <si>
    <t>Receita Federal</t>
  </si>
  <si>
    <t>Depósito</t>
  </si>
  <si>
    <t>Receita fotocópias</t>
  </si>
  <si>
    <t>Xerox</t>
  </si>
  <si>
    <t>SKY</t>
  </si>
  <si>
    <t>Tv por assinatura</t>
  </si>
  <si>
    <t>Cheque</t>
  </si>
  <si>
    <t>AMG 000450</t>
  </si>
  <si>
    <t>Elite Copiadoras LTDA</t>
  </si>
  <si>
    <t>Serviço de fotocópias</t>
  </si>
  <si>
    <t>Gol - Linhas Aéreas</t>
  </si>
  <si>
    <t>DA Contábeis - ajuda de custo de viagem para Congresso de Ciências Contábeis</t>
  </si>
  <si>
    <t>WMS - Supermercados do BR</t>
  </si>
  <si>
    <t>DA Engenharia Química - compra de materiais para barraquinha da Festa Junina DCE/DAs</t>
  </si>
  <si>
    <t>Livraria do Vale Lajeado LTDA</t>
  </si>
  <si>
    <t>Compra de grampos p/ grampeador</t>
  </si>
  <si>
    <t>Jefferson Camilotti Gaio</t>
  </si>
  <si>
    <t>RPA</t>
  </si>
  <si>
    <t xml:space="preserve"> Registro de Contrato de Acervo Técnico sob forma de Anotação de Reponsabilidade Técnica</t>
  </si>
  <si>
    <t>Vidraçaria Conventos LTDA</t>
  </si>
  <si>
    <t>1ª parcela da colocação dos vidros da reforma</t>
  </si>
  <si>
    <t>Saque</t>
  </si>
  <si>
    <t>AMG 000451</t>
  </si>
  <si>
    <t>Vidraçaria Conventos</t>
  </si>
  <si>
    <t xml:space="preserve">Cesta de relacionamento </t>
  </si>
  <si>
    <t>Conta Corrente</t>
  </si>
  <si>
    <t>Aplicação</t>
  </si>
  <si>
    <t>SafeWeb Segurança da Informação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</si>
</sst>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4" applyNumberFormat="0" applyAlignment="0" applyProtection="0"/>
    <xf numFmtId="0" fontId="6" fillId="17" borderId="4" applyNumberFormat="0" applyAlignment="0" applyProtection="0"/>
    <xf numFmtId="0" fontId="6" fillId="17" borderId="4" applyNumberFormat="0" applyAlignment="0" applyProtection="0"/>
    <xf numFmtId="0" fontId="6" fillId="17" borderId="4" applyNumberFormat="0" applyAlignment="0" applyProtection="0"/>
    <xf numFmtId="0" fontId="6" fillId="17" borderId="4" applyNumberFormat="0" applyAlignment="0" applyProtection="0"/>
    <xf numFmtId="0" fontId="7" fillId="18" borderId="5" applyNumberFormat="0" applyAlignment="0" applyProtection="0"/>
    <xf numFmtId="0" fontId="7" fillId="18" borderId="5" applyNumberFormat="0" applyAlignment="0" applyProtection="0"/>
    <xf numFmtId="0" fontId="7" fillId="18" borderId="5" applyNumberFormat="0" applyAlignment="0" applyProtection="0"/>
    <xf numFmtId="0" fontId="7" fillId="18" borderId="5" applyNumberFormat="0" applyAlignment="0" applyProtection="0"/>
    <xf numFmtId="0" fontId="7" fillId="18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</cellStyleXfs>
  <cellXfs count="60">
    <xf numFmtId="0" fontId="0" fillId="0" borderId="0" xfId="0"/>
    <xf numFmtId="0" fontId="20" fillId="0" borderId="2" xfId="2" applyFont="1" applyFill="1" applyBorder="1" applyAlignment="1">
      <alignment horizontal="center" vertical="center"/>
    </xf>
    <xf numFmtId="4" fontId="20" fillId="0" borderId="2" xfId="1" applyNumberFormat="1" applyFont="1" applyFill="1" applyBorder="1" applyAlignment="1">
      <alignment horizontal="center"/>
    </xf>
    <xf numFmtId="0" fontId="21" fillId="0" borderId="0" xfId="0" applyFont="1" applyFill="1"/>
    <xf numFmtId="164" fontId="22" fillId="0" borderId="2" xfId="3" applyNumberFormat="1" applyFont="1" applyFill="1" applyBorder="1" applyAlignment="1">
      <alignment horizontal="left"/>
    </xf>
    <xf numFmtId="0" fontId="22" fillId="0" borderId="2" xfId="3" applyNumberFormat="1" applyFont="1" applyFill="1" applyBorder="1" applyAlignment="1">
      <alignment horizontal="left"/>
    </xf>
    <xf numFmtId="4" fontId="22" fillId="0" borderId="2" xfId="1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4" fontId="23" fillId="0" borderId="0" xfId="0" applyNumberFormat="1" applyFont="1" applyFill="1"/>
    <xf numFmtId="4" fontId="23" fillId="0" borderId="0" xfId="1" applyNumberFormat="1" applyFont="1" applyFill="1"/>
    <xf numFmtId="4" fontId="24" fillId="0" borderId="0" xfId="0" applyNumberFormat="1" applyFont="1" applyFill="1"/>
    <xf numFmtId="0" fontId="21" fillId="0" borderId="0" xfId="0" applyFont="1" applyFill="1" applyAlignment="1">
      <alignment horizontal="left"/>
    </xf>
    <xf numFmtId="4" fontId="21" fillId="0" borderId="0" xfId="0" applyNumberFormat="1" applyFont="1" applyFill="1"/>
    <xf numFmtId="4" fontId="25" fillId="0" borderId="0" xfId="0" applyNumberFormat="1" applyFont="1" applyFill="1"/>
    <xf numFmtId="44" fontId="24" fillId="0" borderId="0" xfId="1" applyFont="1" applyFill="1"/>
    <xf numFmtId="14" fontId="22" fillId="0" borderId="13" xfId="3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4" fontId="23" fillId="0" borderId="2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44" fontId="23" fillId="0" borderId="0" xfId="1" applyFont="1" applyFill="1"/>
    <xf numFmtId="14" fontId="22" fillId="0" borderId="13" xfId="3" applyNumberFormat="1" applyFont="1" applyFill="1" applyBorder="1" applyAlignment="1">
      <alignment horizontal="left"/>
    </xf>
    <xf numFmtId="0" fontId="20" fillId="0" borderId="13" xfId="2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/>
    </xf>
    <xf numFmtId="0" fontId="31" fillId="0" borderId="0" xfId="0" applyFont="1" applyFill="1"/>
    <xf numFmtId="4" fontId="27" fillId="0" borderId="0" xfId="0" applyNumberFormat="1" applyFont="1" applyFill="1"/>
    <xf numFmtId="44" fontId="27" fillId="0" borderId="0" xfId="1" applyFont="1" applyFill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30" fillId="0" borderId="2" xfId="0" applyFont="1" applyFill="1" applyBorder="1"/>
    <xf numFmtId="0" fontId="29" fillId="0" borderId="0" xfId="0" applyFont="1"/>
    <xf numFmtId="0" fontId="29" fillId="0" borderId="2" xfId="0" applyFont="1" applyFill="1" applyBorder="1" applyAlignment="1">
      <alignment horizontal="left"/>
    </xf>
    <xf numFmtId="4" fontId="27" fillId="0" borderId="0" xfId="0" applyNumberFormat="1" applyFont="1" applyFill="1" applyAlignment="1">
      <alignment horizontal="center" vertical="center"/>
    </xf>
    <xf numFmtId="4" fontId="27" fillId="0" borderId="2" xfId="1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14" fontId="27" fillId="0" borderId="2" xfId="0" applyNumberFormat="1" applyFont="1" applyFill="1" applyBorder="1" applyAlignment="1">
      <alignment horizontal="center" vertical="center"/>
    </xf>
    <xf numFmtId="44" fontId="27" fillId="0" borderId="2" xfId="1" applyFont="1" applyFill="1" applyBorder="1"/>
    <xf numFmtId="0" fontId="27" fillId="0" borderId="2" xfId="0" applyFont="1" applyFill="1" applyBorder="1"/>
    <xf numFmtId="0" fontId="27" fillId="0" borderId="2" xfId="0" applyFont="1" applyFill="1" applyBorder="1" applyAlignment="1">
      <alignment horizontal="left"/>
    </xf>
    <xf numFmtId="14" fontId="27" fillId="0" borderId="2" xfId="0" applyNumberFormat="1" applyFont="1" applyFill="1" applyBorder="1" applyAlignment="1">
      <alignment horizontal="left"/>
    </xf>
    <xf numFmtId="4" fontId="28" fillId="0" borderId="2" xfId="1" applyNumberFormat="1" applyFont="1" applyFill="1" applyBorder="1" applyAlignment="1">
      <alignment horizontal="center"/>
    </xf>
    <xf numFmtId="4" fontId="28" fillId="2" borderId="2" xfId="1" applyNumberFormat="1" applyFont="1" applyFill="1" applyBorder="1" applyAlignment="1">
      <alignment horizontal="center"/>
    </xf>
    <xf numFmtId="4" fontId="28" fillId="0" borderId="3" xfId="1" applyNumberFormat="1" applyFont="1" applyFill="1" applyBorder="1" applyAlignment="1">
      <alignment horizontal="center"/>
    </xf>
    <xf numFmtId="0" fontId="28" fillId="0" borderId="2" xfId="3" applyNumberFormat="1" applyFont="1" applyFill="1" applyBorder="1" applyAlignment="1">
      <alignment horizontal="left"/>
    </xf>
    <xf numFmtId="164" fontId="28" fillId="0" borderId="2" xfId="3" applyNumberFormat="1" applyFont="1" applyFill="1" applyBorder="1" applyAlignment="1">
      <alignment horizontal="left"/>
    </xf>
    <xf numFmtId="14" fontId="28" fillId="0" borderId="1" xfId="3" applyNumberFormat="1" applyFont="1" applyFill="1" applyBorder="1" applyAlignment="1">
      <alignment horizontal="left"/>
    </xf>
    <xf numFmtId="0" fontId="27" fillId="0" borderId="0" xfId="0" applyFont="1"/>
    <xf numFmtId="4" fontId="26" fillId="0" borderId="2" xfId="1" applyNumberFormat="1" applyFont="1" applyFill="1" applyBorder="1" applyAlignment="1">
      <alignment horizontal="center"/>
    </xf>
    <xf numFmtId="0" fontId="26" fillId="0" borderId="2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44" fontId="31" fillId="2" borderId="0" xfId="1" applyFont="1" applyFill="1"/>
    <xf numFmtId="44" fontId="27" fillId="0" borderId="0" xfId="0" applyNumberFormat="1" applyFont="1"/>
    <xf numFmtId="164" fontId="22" fillId="0" borderId="2" xfId="3" applyNumberFormat="1" applyFont="1" applyFill="1" applyBorder="1" applyAlignment="1">
      <alignment horizontal="center"/>
    </xf>
    <xf numFmtId="4" fontId="26" fillId="0" borderId="2" xfId="1" applyNumberFormat="1" applyFont="1" applyFill="1" applyBorder="1" applyAlignment="1">
      <alignment horizontal="center" vertical="center"/>
    </xf>
    <xf numFmtId="4" fontId="20" fillId="0" borderId="3" xfId="1" applyNumberFormat="1" applyFont="1" applyFill="1" applyBorder="1" applyAlignment="1">
      <alignment horizontal="center" vertical="center"/>
    </xf>
    <xf numFmtId="4" fontId="20" fillId="0" borderId="13" xfId="1" applyNumberFormat="1" applyFont="1" applyFill="1" applyBorder="1" applyAlignment="1">
      <alignment horizontal="center" vertical="center"/>
    </xf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C16" sqref="C16"/>
    </sheetView>
  </sheetViews>
  <sheetFormatPr defaultRowHeight="12.75" x14ac:dyDescent="0.2"/>
  <cols>
    <col min="1" max="1" width="10.42578125" style="50" bestFit="1" customWidth="1"/>
    <col min="2" max="2" width="42.42578125" style="50" customWidth="1"/>
    <col min="3" max="3" width="72.7109375" style="50" customWidth="1"/>
    <col min="4" max="4" width="11.42578125" style="50" customWidth="1"/>
    <col min="5" max="7" width="12.42578125" style="50" bestFit="1" customWidth="1"/>
    <col min="8" max="16384" width="9.140625" style="50"/>
  </cols>
  <sheetData>
    <row r="1" spans="1:7" x14ac:dyDescent="0.2">
      <c r="A1" s="53" t="s">
        <v>0</v>
      </c>
      <c r="B1" s="52" t="s">
        <v>1</v>
      </c>
      <c r="C1" s="52" t="s">
        <v>2</v>
      </c>
      <c r="D1" s="52" t="s">
        <v>3</v>
      </c>
      <c r="E1" s="57" t="s">
        <v>4</v>
      </c>
      <c r="F1" s="57"/>
      <c r="G1" s="51"/>
    </row>
    <row r="2" spans="1:7" x14ac:dyDescent="0.2">
      <c r="A2" s="49"/>
      <c r="B2" s="48"/>
      <c r="C2" s="48"/>
      <c r="D2" s="47" t="s">
        <v>5</v>
      </c>
      <c r="E2" s="46" t="s">
        <v>6</v>
      </c>
      <c r="F2" s="45">
        <v>508.62</v>
      </c>
      <c r="G2" s="44"/>
    </row>
    <row r="3" spans="1:7" x14ac:dyDescent="0.2">
      <c r="A3" s="49"/>
      <c r="B3" s="48"/>
      <c r="C3" s="48"/>
      <c r="D3" s="47" t="s">
        <v>5</v>
      </c>
      <c r="E3" s="46" t="s">
        <v>7</v>
      </c>
      <c r="F3" s="44" t="s">
        <v>8</v>
      </c>
      <c r="G3" s="44" t="s">
        <v>9</v>
      </c>
    </row>
    <row r="4" spans="1:7" x14ac:dyDescent="0.2">
      <c r="A4" s="43"/>
      <c r="B4" s="42"/>
      <c r="C4" s="41"/>
      <c r="D4" s="42"/>
      <c r="E4" s="40"/>
      <c r="F4" s="40"/>
      <c r="G4" s="40">
        <f>F2-F4</f>
        <v>508.62</v>
      </c>
    </row>
    <row r="5" spans="1:7" x14ac:dyDescent="0.2">
      <c r="A5" s="43">
        <v>42557</v>
      </c>
      <c r="B5" s="42" t="s">
        <v>19</v>
      </c>
      <c r="C5" s="41"/>
      <c r="D5" s="25" t="s">
        <v>26</v>
      </c>
      <c r="E5" s="40">
        <v>3827.1</v>
      </c>
      <c r="F5" s="40"/>
      <c r="G5" s="40">
        <f>G4+E5-F5</f>
        <v>4335.72</v>
      </c>
    </row>
    <row r="6" spans="1:7" x14ac:dyDescent="0.2">
      <c r="A6" s="39">
        <v>42557</v>
      </c>
      <c r="B6" s="38" t="s">
        <v>29</v>
      </c>
      <c r="C6" s="38" t="s">
        <v>10</v>
      </c>
      <c r="D6" s="37"/>
      <c r="E6" s="36"/>
      <c r="F6" s="36">
        <v>3637.6</v>
      </c>
      <c r="G6" s="40">
        <f t="shared" ref="G6:G31" si="0">G5+E6-F6</f>
        <v>698.12000000000035</v>
      </c>
    </row>
    <row r="7" spans="1:7" x14ac:dyDescent="0.2">
      <c r="A7" s="39">
        <v>42558</v>
      </c>
      <c r="B7" s="38" t="s">
        <v>19</v>
      </c>
      <c r="C7" s="38"/>
      <c r="D7" s="37" t="s">
        <v>28</v>
      </c>
      <c r="E7" s="36">
        <v>8420.2000000000007</v>
      </c>
      <c r="F7" s="35"/>
      <c r="G7" s="40">
        <f t="shared" si="0"/>
        <v>9118.3200000000015</v>
      </c>
    </row>
    <row r="8" spans="1:7" x14ac:dyDescent="0.2">
      <c r="A8" s="39">
        <v>42558</v>
      </c>
      <c r="B8" s="38" t="s">
        <v>27</v>
      </c>
      <c r="C8" s="38" t="s">
        <v>21</v>
      </c>
      <c r="D8" s="37"/>
      <c r="E8" s="34"/>
      <c r="F8" s="36">
        <v>3581.68</v>
      </c>
      <c r="G8" s="40">
        <f t="shared" si="0"/>
        <v>5536.6400000000012</v>
      </c>
    </row>
    <row r="9" spans="1:7" x14ac:dyDescent="0.2">
      <c r="A9" s="39">
        <v>42558</v>
      </c>
      <c r="B9" s="38" t="s">
        <v>30</v>
      </c>
      <c r="C9" s="38" t="s">
        <v>31</v>
      </c>
      <c r="D9" s="37"/>
      <c r="E9" s="36"/>
      <c r="F9" s="36">
        <v>941.25</v>
      </c>
      <c r="G9" s="40">
        <f t="shared" si="0"/>
        <v>4595.3900000000012</v>
      </c>
    </row>
    <row r="10" spans="1:7" x14ac:dyDescent="0.2">
      <c r="A10" s="43">
        <v>42558</v>
      </c>
      <c r="B10" s="42" t="s">
        <v>32</v>
      </c>
      <c r="C10" s="41" t="s">
        <v>22</v>
      </c>
      <c r="D10" s="42"/>
      <c r="E10" s="40"/>
      <c r="F10" s="40">
        <v>919.25</v>
      </c>
      <c r="G10" s="40">
        <f t="shared" si="0"/>
        <v>3676.1400000000012</v>
      </c>
    </row>
    <row r="11" spans="1:7" x14ac:dyDescent="0.2">
      <c r="A11" s="43">
        <v>42558</v>
      </c>
      <c r="B11" s="42" t="s">
        <v>32</v>
      </c>
      <c r="C11" s="41" t="s">
        <v>33</v>
      </c>
      <c r="D11" s="42"/>
      <c r="E11" s="40"/>
      <c r="F11" s="40">
        <v>239.5</v>
      </c>
      <c r="G11" s="40">
        <f t="shared" si="0"/>
        <v>3436.6400000000012</v>
      </c>
    </row>
    <row r="12" spans="1:7" x14ac:dyDescent="0.2">
      <c r="A12" s="43">
        <v>42558</v>
      </c>
      <c r="B12" s="42" t="s">
        <v>70</v>
      </c>
      <c r="C12" s="41" t="s">
        <v>34</v>
      </c>
      <c r="D12" s="42"/>
      <c r="E12" s="40"/>
      <c r="F12" s="40">
        <v>210</v>
      </c>
      <c r="G12" s="40">
        <f t="shared" si="0"/>
        <v>3226.6400000000012</v>
      </c>
    </row>
    <row r="13" spans="1:7" x14ac:dyDescent="0.2">
      <c r="A13" s="43">
        <v>42558</v>
      </c>
      <c r="B13" s="41" t="s">
        <v>35</v>
      </c>
      <c r="C13" s="41" t="s">
        <v>36</v>
      </c>
      <c r="D13" s="42"/>
      <c r="E13" s="40"/>
      <c r="F13" s="40">
        <v>232.65</v>
      </c>
      <c r="G13" s="40">
        <f t="shared" si="0"/>
        <v>2993.9900000000011</v>
      </c>
    </row>
    <row r="14" spans="1:7" x14ac:dyDescent="0.2">
      <c r="A14" s="43">
        <v>42558</v>
      </c>
      <c r="B14" s="42" t="s">
        <v>20</v>
      </c>
      <c r="C14" s="41" t="s">
        <v>24</v>
      </c>
      <c r="D14" s="42"/>
      <c r="E14" s="40"/>
      <c r="F14" s="40">
        <v>33.090000000000003</v>
      </c>
      <c r="G14" s="40">
        <f t="shared" si="0"/>
        <v>2960.900000000001</v>
      </c>
    </row>
    <row r="15" spans="1:7" x14ac:dyDescent="0.2">
      <c r="A15" s="43">
        <v>42558</v>
      </c>
      <c r="B15" s="41" t="s">
        <v>37</v>
      </c>
      <c r="C15" s="41" t="s">
        <v>38</v>
      </c>
      <c r="D15" s="42"/>
      <c r="E15" s="40"/>
      <c r="F15" s="40">
        <v>859.05</v>
      </c>
      <c r="G15" s="40">
        <f t="shared" si="0"/>
        <v>2101.8500000000013</v>
      </c>
    </row>
    <row r="16" spans="1:7" s="32" customFormat="1" x14ac:dyDescent="0.2">
      <c r="A16" s="43">
        <v>42558</v>
      </c>
      <c r="B16" s="42" t="s">
        <v>40</v>
      </c>
      <c r="C16" s="41" t="s">
        <v>39</v>
      </c>
      <c r="D16" s="33"/>
      <c r="E16" s="40"/>
      <c r="F16" s="40">
        <v>110.99</v>
      </c>
      <c r="G16" s="40">
        <f t="shared" si="0"/>
        <v>1990.8600000000013</v>
      </c>
    </row>
    <row r="17" spans="1:7" x14ac:dyDescent="0.2">
      <c r="A17" s="43">
        <v>42558</v>
      </c>
      <c r="B17" s="42" t="s">
        <v>41</v>
      </c>
      <c r="C17" s="41" t="s">
        <v>42</v>
      </c>
      <c r="D17" s="42"/>
      <c r="E17" s="40"/>
      <c r="F17" s="40">
        <v>250</v>
      </c>
      <c r="G17" s="40">
        <f t="shared" si="0"/>
        <v>1740.8600000000013</v>
      </c>
    </row>
    <row r="18" spans="1:7" x14ac:dyDescent="0.2">
      <c r="A18" s="43">
        <v>42558</v>
      </c>
      <c r="B18" s="42" t="s">
        <v>12</v>
      </c>
      <c r="C18" s="31" t="s">
        <v>23</v>
      </c>
      <c r="D18" s="42"/>
      <c r="E18" s="40"/>
      <c r="F18" s="40">
        <v>1400.36</v>
      </c>
      <c r="G18" s="40">
        <f t="shared" si="0"/>
        <v>340.50000000000136</v>
      </c>
    </row>
    <row r="19" spans="1:7" x14ac:dyDescent="0.2">
      <c r="A19" s="43">
        <v>42558</v>
      </c>
      <c r="B19" s="42" t="s">
        <v>11</v>
      </c>
      <c r="C19" s="41" t="s">
        <v>43</v>
      </c>
      <c r="D19" s="42"/>
      <c r="E19" s="40"/>
      <c r="F19" s="40">
        <v>78.67</v>
      </c>
      <c r="G19" s="40">
        <f t="shared" si="0"/>
        <v>261.83000000000135</v>
      </c>
    </row>
    <row r="20" spans="1:7" x14ac:dyDescent="0.2">
      <c r="A20" s="43">
        <v>42566</v>
      </c>
      <c r="B20" s="41" t="s">
        <v>46</v>
      </c>
      <c r="C20" s="41" t="s">
        <v>45</v>
      </c>
      <c r="D20" s="42"/>
      <c r="E20" s="40">
        <v>400</v>
      </c>
      <c r="F20" s="40"/>
      <c r="G20" s="40">
        <f t="shared" si="0"/>
        <v>661.83000000000129</v>
      </c>
    </row>
    <row r="21" spans="1:7" x14ac:dyDescent="0.2">
      <c r="A21" s="43">
        <v>42566</v>
      </c>
      <c r="B21" s="42" t="s">
        <v>44</v>
      </c>
      <c r="C21" s="41" t="s">
        <v>45</v>
      </c>
      <c r="D21" s="42"/>
      <c r="E21" s="40"/>
      <c r="F21" s="40">
        <v>400</v>
      </c>
      <c r="G21" s="40">
        <f t="shared" si="0"/>
        <v>261.83000000000129</v>
      </c>
    </row>
    <row r="22" spans="1:7" x14ac:dyDescent="0.2">
      <c r="A22" s="43">
        <v>42566</v>
      </c>
      <c r="B22" s="41" t="s">
        <v>47</v>
      </c>
      <c r="C22" s="41" t="s">
        <v>48</v>
      </c>
      <c r="D22" s="42"/>
      <c r="E22" s="40"/>
      <c r="F22" s="40">
        <v>189.53</v>
      </c>
      <c r="G22" s="40">
        <f t="shared" si="0"/>
        <v>72.30000000000129</v>
      </c>
    </row>
    <row r="23" spans="1:7" x14ac:dyDescent="0.2">
      <c r="A23" s="43">
        <v>42566</v>
      </c>
      <c r="B23" s="42" t="s">
        <v>49</v>
      </c>
      <c r="C23" s="41" t="s">
        <v>19</v>
      </c>
      <c r="D23" s="42" t="s">
        <v>50</v>
      </c>
      <c r="E23" s="40">
        <v>2393</v>
      </c>
      <c r="F23" s="40"/>
      <c r="G23" s="40">
        <f t="shared" si="0"/>
        <v>2465.3000000000011</v>
      </c>
    </row>
    <row r="24" spans="1:7" x14ac:dyDescent="0.2">
      <c r="A24" s="43">
        <v>42566</v>
      </c>
      <c r="B24" s="48" t="s">
        <v>51</v>
      </c>
      <c r="C24" s="48" t="s">
        <v>52</v>
      </c>
      <c r="D24" s="42"/>
      <c r="E24" s="40"/>
      <c r="F24" s="40">
        <v>167.49</v>
      </c>
      <c r="G24" s="40">
        <f t="shared" si="0"/>
        <v>2297.8100000000013</v>
      </c>
    </row>
    <row r="25" spans="1:7" x14ac:dyDescent="0.2">
      <c r="A25" s="43">
        <v>42566</v>
      </c>
      <c r="B25" s="42" t="s">
        <v>53</v>
      </c>
      <c r="C25" s="41" t="s">
        <v>54</v>
      </c>
      <c r="D25" s="42"/>
      <c r="E25" s="40"/>
      <c r="F25" s="40">
        <v>1655.75</v>
      </c>
      <c r="G25" s="40">
        <f t="shared" si="0"/>
        <v>642.06000000000131</v>
      </c>
    </row>
    <row r="26" spans="1:7" x14ac:dyDescent="0.2">
      <c r="A26" s="43">
        <v>42566</v>
      </c>
      <c r="B26" s="41" t="s">
        <v>55</v>
      </c>
      <c r="C26" s="41" t="s">
        <v>56</v>
      </c>
      <c r="D26" s="42"/>
      <c r="E26" s="40"/>
      <c r="F26" s="40">
        <v>60.96</v>
      </c>
      <c r="G26" s="40">
        <f t="shared" si="0"/>
        <v>581.10000000000127</v>
      </c>
    </row>
    <row r="27" spans="1:7" x14ac:dyDescent="0.2">
      <c r="A27" s="43">
        <v>42571</v>
      </c>
      <c r="B27" s="42" t="s">
        <v>57</v>
      </c>
      <c r="C27" s="41" t="s">
        <v>58</v>
      </c>
      <c r="D27" s="42"/>
      <c r="E27" s="40"/>
      <c r="F27" s="40">
        <v>5.75</v>
      </c>
      <c r="G27" s="40">
        <f t="shared" si="0"/>
        <v>575.35000000000127</v>
      </c>
    </row>
    <row r="28" spans="1:7" x14ac:dyDescent="0.2">
      <c r="A28" s="43">
        <v>42571</v>
      </c>
      <c r="B28" s="41" t="s">
        <v>61</v>
      </c>
      <c r="C28" s="41" t="s">
        <v>59</v>
      </c>
      <c r="D28" s="42"/>
      <c r="E28" s="40"/>
      <c r="F28" s="40">
        <v>74.37</v>
      </c>
      <c r="G28" s="40">
        <f t="shared" si="0"/>
        <v>500.98000000000127</v>
      </c>
    </row>
    <row r="29" spans="1:7" x14ac:dyDescent="0.2">
      <c r="A29" s="43">
        <v>42576</v>
      </c>
      <c r="B29" s="42" t="s">
        <v>60</v>
      </c>
      <c r="C29" s="41" t="s">
        <v>59</v>
      </c>
      <c r="D29" s="42"/>
      <c r="E29" s="40"/>
      <c r="F29" s="40">
        <v>350</v>
      </c>
      <c r="G29" s="40">
        <f>G28+E29-F29</f>
        <v>150.98000000000127</v>
      </c>
    </row>
    <row r="30" spans="1:7" x14ac:dyDescent="0.2">
      <c r="A30" s="43">
        <v>42579</v>
      </c>
      <c r="B30" s="50" t="s">
        <v>64</v>
      </c>
      <c r="C30" s="41" t="s">
        <v>19</v>
      </c>
      <c r="D30" s="42" t="s">
        <v>65</v>
      </c>
      <c r="E30" s="40">
        <v>2925</v>
      </c>
      <c r="F30" s="40"/>
      <c r="G30" s="40">
        <f>G29+E30-F30</f>
        <v>3075.9800000000014</v>
      </c>
    </row>
    <row r="31" spans="1:7" x14ac:dyDescent="0.2">
      <c r="A31" s="43">
        <v>42580</v>
      </c>
      <c r="B31" s="41" t="s">
        <v>62</v>
      </c>
      <c r="C31" s="41" t="s">
        <v>63</v>
      </c>
      <c r="D31" s="42"/>
      <c r="E31" s="40"/>
      <c r="F31" s="40">
        <v>2925</v>
      </c>
      <c r="G31" s="40">
        <f t="shared" si="0"/>
        <v>150.98000000000138</v>
      </c>
    </row>
    <row r="32" spans="1:7" x14ac:dyDescent="0.2">
      <c r="A32" s="30"/>
      <c r="B32" s="29"/>
      <c r="C32" s="29"/>
      <c r="D32" s="30"/>
      <c r="E32" s="28">
        <f>SUM(E4:E31)</f>
        <v>17965.300000000003</v>
      </c>
      <c r="F32" s="28">
        <f>SUM(F4:F31)</f>
        <v>18322.939999999999</v>
      </c>
      <c r="G32" s="28">
        <f>E32-F32</f>
        <v>-357.63999999999578</v>
      </c>
    </row>
    <row r="33" spans="1:7" x14ac:dyDescent="0.2">
      <c r="A33" s="30"/>
      <c r="B33" s="29"/>
      <c r="C33" s="29"/>
      <c r="D33" s="30"/>
      <c r="E33" s="27"/>
      <c r="F33" s="27" t="s">
        <v>13</v>
      </c>
      <c r="G33" s="27">
        <f>F2:F2</f>
        <v>508.62</v>
      </c>
    </row>
    <row r="34" spans="1:7" x14ac:dyDescent="0.2">
      <c r="A34" s="30"/>
      <c r="B34" s="29"/>
      <c r="C34" s="29"/>
      <c r="D34" s="30"/>
      <c r="E34" s="27"/>
      <c r="F34" s="27"/>
      <c r="G34" s="54">
        <f>SUM(G32:G33)</f>
        <v>150.98000000000422</v>
      </c>
    </row>
    <row r="35" spans="1:7" x14ac:dyDescent="0.2">
      <c r="C35" s="26"/>
    </row>
    <row r="37" spans="1:7" x14ac:dyDescent="0.2">
      <c r="G37" s="55"/>
    </row>
  </sheetData>
  <mergeCells count="1">
    <mergeCell ref="E1:F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C1" workbookViewId="0">
      <selection activeCell="C18" sqref="C18"/>
    </sheetView>
  </sheetViews>
  <sheetFormatPr defaultRowHeight="12" x14ac:dyDescent="0.2"/>
  <cols>
    <col min="1" max="1" width="13.85546875" style="12" customWidth="1"/>
    <col min="2" max="2" width="39" style="3" customWidth="1"/>
    <col min="3" max="3" width="61.42578125" style="3" customWidth="1"/>
    <col min="4" max="4" width="13.42578125" style="12" customWidth="1"/>
    <col min="5" max="7" width="15.85546875" style="13" bestFit="1" customWidth="1"/>
    <col min="8" max="16384" width="9.140625" style="3"/>
  </cols>
  <sheetData>
    <row r="1" spans="1:7" ht="15.75" x14ac:dyDescent="0.25">
      <c r="A1" s="24" t="s">
        <v>0</v>
      </c>
      <c r="B1" s="1" t="s">
        <v>1</v>
      </c>
      <c r="C1" s="1" t="s">
        <v>2</v>
      </c>
      <c r="D1" s="1" t="s">
        <v>3</v>
      </c>
      <c r="E1" s="58" t="s">
        <v>14</v>
      </c>
      <c r="F1" s="59"/>
      <c r="G1" s="2"/>
    </row>
    <row r="2" spans="1:7" ht="15.75" x14ac:dyDescent="0.25">
      <c r="A2" s="23"/>
      <c r="B2" s="4"/>
      <c r="C2" s="4"/>
      <c r="D2" s="5" t="s">
        <v>5</v>
      </c>
      <c r="E2" s="6" t="s">
        <v>15</v>
      </c>
      <c r="F2" s="22">
        <v>114299.56</v>
      </c>
      <c r="G2" s="6"/>
    </row>
    <row r="3" spans="1:7" ht="15.75" x14ac:dyDescent="0.25">
      <c r="A3" s="23"/>
      <c r="B3" s="4"/>
      <c r="C3" s="4"/>
      <c r="D3" s="5" t="s">
        <v>5</v>
      </c>
      <c r="E3" s="6" t="s">
        <v>7</v>
      </c>
      <c r="F3" s="6" t="s">
        <v>16</v>
      </c>
      <c r="G3" s="6" t="s">
        <v>17</v>
      </c>
    </row>
    <row r="4" spans="1:7" ht="15.75" x14ac:dyDescent="0.25">
      <c r="A4" s="23">
        <v>42552</v>
      </c>
      <c r="B4" s="4"/>
      <c r="C4" s="56" t="s">
        <v>67</v>
      </c>
      <c r="D4" s="5"/>
      <c r="E4" s="6"/>
      <c r="F4" s="6">
        <v>28.4</v>
      </c>
      <c r="G4" s="6">
        <f>F2+E4-F4</f>
        <v>114271.16</v>
      </c>
    </row>
    <row r="5" spans="1:7" ht="15.75" x14ac:dyDescent="0.25">
      <c r="A5" s="16">
        <v>42557</v>
      </c>
      <c r="B5" s="4"/>
      <c r="C5" s="21" t="s">
        <v>19</v>
      </c>
      <c r="D5" s="21" t="s">
        <v>26</v>
      </c>
      <c r="E5" s="20"/>
      <c r="F5" s="6">
        <v>3827.1</v>
      </c>
      <c r="G5" s="6">
        <f>G4+E5-F5</f>
        <v>110444.06</v>
      </c>
    </row>
    <row r="6" spans="1:7" ht="15.75" x14ac:dyDescent="0.25">
      <c r="A6" s="19">
        <v>42558</v>
      </c>
      <c r="B6" s="21"/>
      <c r="C6" s="18" t="s">
        <v>19</v>
      </c>
      <c r="D6" s="18" t="s">
        <v>28</v>
      </c>
      <c r="F6" s="17">
        <v>8420.2000000000007</v>
      </c>
      <c r="G6" s="6">
        <f t="shared" ref="G6:G9" si="0">G5+E6-F6</f>
        <v>102023.86</v>
      </c>
    </row>
    <row r="7" spans="1:7" ht="15.75" x14ac:dyDescent="0.25">
      <c r="A7" s="19">
        <v>42566</v>
      </c>
      <c r="B7" s="21"/>
      <c r="C7" s="18" t="s">
        <v>45</v>
      </c>
      <c r="D7" s="18"/>
      <c r="E7" s="20">
        <v>400</v>
      </c>
      <c r="F7" s="6"/>
      <c r="G7" s="6">
        <f t="shared" si="0"/>
        <v>102423.86</v>
      </c>
    </row>
    <row r="8" spans="1:7" ht="15.75" x14ac:dyDescent="0.25">
      <c r="A8" s="19">
        <v>42566</v>
      </c>
      <c r="B8" s="21"/>
      <c r="C8" s="18" t="s">
        <v>19</v>
      </c>
      <c r="D8" s="18" t="s">
        <v>50</v>
      </c>
      <c r="E8" s="20"/>
      <c r="F8" s="6">
        <v>2393</v>
      </c>
      <c r="G8" s="6">
        <f t="shared" si="0"/>
        <v>100030.86</v>
      </c>
    </row>
    <row r="9" spans="1:7" ht="15.75" x14ac:dyDescent="0.25">
      <c r="A9" s="19">
        <v>42580</v>
      </c>
      <c r="B9" s="21" t="s">
        <v>66</v>
      </c>
      <c r="C9" s="21" t="s">
        <v>63</v>
      </c>
      <c r="D9" s="21" t="s">
        <v>25</v>
      </c>
      <c r="E9" s="20"/>
      <c r="F9" s="6">
        <v>2925</v>
      </c>
      <c r="G9" s="6">
        <f t="shared" si="0"/>
        <v>97105.86</v>
      </c>
    </row>
    <row r="10" spans="1:7" ht="15.75" x14ac:dyDescent="0.25">
      <c r="A10" s="7"/>
      <c r="B10" s="8"/>
      <c r="C10" s="8"/>
      <c r="D10" s="7"/>
      <c r="E10" s="9"/>
      <c r="F10" s="10"/>
      <c r="G10" s="9"/>
    </row>
    <row r="11" spans="1:7" ht="15.75" x14ac:dyDescent="0.25">
      <c r="A11" s="7"/>
      <c r="B11" s="8"/>
      <c r="C11" s="8"/>
      <c r="D11" s="7"/>
      <c r="E11" s="11" t="s">
        <v>18</v>
      </c>
      <c r="F11" s="15">
        <f>F12+F13</f>
        <v>97260.57</v>
      </c>
      <c r="G11" s="9"/>
    </row>
    <row r="12" spans="1:7" ht="15.75" x14ac:dyDescent="0.25">
      <c r="E12" s="9" t="s">
        <v>68</v>
      </c>
      <c r="F12" s="9">
        <f>G9</f>
        <v>97105.86</v>
      </c>
      <c r="G12" s="14"/>
    </row>
    <row r="13" spans="1:7" ht="15.75" x14ac:dyDescent="0.25">
      <c r="E13" s="9" t="s">
        <v>69</v>
      </c>
      <c r="F13" s="9">
        <v>154.71</v>
      </c>
    </row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JUL -2016</vt:lpstr>
      <vt:lpstr>Banco JUL 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2016-06-28T20:35:48Z</dcterms:created>
  <dcterms:modified xsi:type="dcterms:W3CDTF">2016-08-12T20:29:56Z</dcterms:modified>
</cp:coreProperties>
</file>