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Caixa JUN-2016" sheetId="2" r:id="rId1"/>
    <sheet name="Banco JUN-2016" sheetId="1" r:id="rId2"/>
  </sheets>
  <calcPr calcId="145621"/>
</workbook>
</file>

<file path=xl/calcChain.xml><?xml version="1.0" encoding="utf-8"?>
<calcChain xmlns="http://schemas.openxmlformats.org/spreadsheetml/2006/main">
  <c r="G44" i="2" l="1"/>
  <c r="G43" i="2"/>
  <c r="G45" i="2" s="1"/>
  <c r="F43" i="2"/>
  <c r="E43" i="2"/>
  <c r="G4" i="2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" i="1"/>
  <c r="G5" i="1" s="1"/>
  <c r="G6" i="1" s="1"/>
  <c r="G7" i="1" s="1"/>
  <c r="G8" i="1" s="1"/>
  <c r="G9" i="1" s="1"/>
  <c r="G10" i="1" s="1"/>
  <c r="G11" i="1" s="1"/>
</calcChain>
</file>

<file path=xl/sharedStrings.xml><?xml version="1.0" encoding="utf-8"?>
<sst xmlns="http://schemas.openxmlformats.org/spreadsheetml/2006/main" count="119" uniqueCount="90">
  <si>
    <t>Data</t>
  </si>
  <si>
    <t>Evento</t>
  </si>
  <si>
    <t>Histórico</t>
  </si>
  <si>
    <t>NF/CF</t>
  </si>
  <si>
    <t>BANCO</t>
  </si>
  <si>
    <t xml:space="preserve">    </t>
  </si>
  <si>
    <t>Saldo Inicial</t>
  </si>
  <si>
    <t>Entrada</t>
  </si>
  <si>
    <t>Saida</t>
  </si>
  <si>
    <t>Saldo</t>
  </si>
  <si>
    <t>Cesta de relacionameto</t>
  </si>
  <si>
    <t>Saque para o caixa</t>
  </si>
  <si>
    <t>AMG 000442</t>
  </si>
  <si>
    <t>AMG 000443</t>
  </si>
  <si>
    <t>Devolução LocaWeb</t>
  </si>
  <si>
    <t>AMG 000444</t>
  </si>
  <si>
    <t>Lucro de xerox</t>
  </si>
  <si>
    <t>AMG 000445</t>
  </si>
  <si>
    <t>Criative Móveis</t>
  </si>
  <si>
    <t>1ª parcela móveis sob medida (reforma)</t>
  </si>
  <si>
    <t>AMG 000446</t>
  </si>
  <si>
    <t>Saldo Banco</t>
  </si>
  <si>
    <t>CAIXA</t>
  </si>
  <si>
    <t>Saldo inicial</t>
  </si>
  <si>
    <t>Saída</t>
  </si>
  <si>
    <t>Saldo Caixa</t>
  </si>
  <si>
    <t>FUVATES</t>
  </si>
  <si>
    <t>Aluguel da sede social da Univates p/ Curso de Liderança</t>
  </si>
  <si>
    <t>Pagamento de funcionários</t>
  </si>
  <si>
    <t>Ana Paula Weber</t>
  </si>
  <si>
    <t>Guilherme E. Eineck</t>
  </si>
  <si>
    <t>William A. Seelig</t>
  </si>
  <si>
    <t>Depósito</t>
  </si>
  <si>
    <t>Repasse ao DA Taylor e Fayol (Administração) referente à débito de 2014</t>
  </si>
  <si>
    <t>LA Contabilidade</t>
  </si>
  <si>
    <t>Escritório contábil</t>
  </si>
  <si>
    <t>Univale - distribuidora de bebidas LTDA</t>
  </si>
  <si>
    <t>DA Educação física - compra de águas para participação na Copa DCE/Univates</t>
  </si>
  <si>
    <t>0706/2016</t>
  </si>
  <si>
    <t>Diretório Central de Estudantes</t>
  </si>
  <si>
    <t>Inscrição para processo seletivo do novo funcionário do DCE</t>
  </si>
  <si>
    <t>ABS Sistemas de Impressão</t>
  </si>
  <si>
    <t>Impressão das provas do processo seletivo (cópias coloridas)</t>
  </si>
  <si>
    <t>Auto Posto Universitário LTDA</t>
  </si>
  <si>
    <t>Reembolso de gasolina p/ pagamento de contas e desclocamento até escritório contábil</t>
  </si>
  <si>
    <t>FGTS</t>
  </si>
  <si>
    <t>Fundo de garantia</t>
  </si>
  <si>
    <t>DARF</t>
  </si>
  <si>
    <t>GPS</t>
  </si>
  <si>
    <t>Guia da Previdência Social</t>
  </si>
  <si>
    <t>SKY</t>
  </si>
  <si>
    <t>TV por assinatura</t>
  </si>
  <si>
    <t>Reembolso ligações telefônicas</t>
  </si>
  <si>
    <t>Elite Copiadoras LTDA</t>
  </si>
  <si>
    <t>Ferrari Comércio de Alimentos e de Higiene e Limpeza Eireli</t>
  </si>
  <si>
    <t>Material de escritório e cozinha (fita adesiva, toalha e esponja)</t>
  </si>
  <si>
    <t>Impressione Adesivos e Placas Eireli</t>
  </si>
  <si>
    <t>Confecção de adesivos para a Geladoteca</t>
  </si>
  <si>
    <t>José Bernardo Mallmann</t>
  </si>
  <si>
    <t>Compra de liguetas e grampos</t>
  </si>
  <si>
    <t>MD Elis Cristina Markus</t>
  </si>
  <si>
    <t>Exame médico ocupacional (contratação Waleska Vigolo)</t>
  </si>
  <si>
    <t>Receita fotocópias</t>
  </si>
  <si>
    <t>Receita de fotocópias</t>
  </si>
  <si>
    <t>IT Code Soluções Web LTDA ME</t>
  </si>
  <si>
    <t>Serviço de e-mail marketing</t>
  </si>
  <si>
    <t>Ervateira Valério LTDA</t>
  </si>
  <si>
    <t>Erva-mate</t>
  </si>
  <si>
    <t>Ereno Dorr Transportes Eirelli ME</t>
  </si>
  <si>
    <t>Compra de passagens de funcionário</t>
  </si>
  <si>
    <t>Dico Coml de Frutas e Legumes LTDA</t>
  </si>
  <si>
    <t>Compra de pinhões para Festa Junina</t>
  </si>
  <si>
    <t>Milton Cesar Manfroi EPP</t>
  </si>
  <si>
    <t>Compra de vinhos para Festa Junina</t>
  </si>
  <si>
    <t>Prajagas Comércio de Gás LTDA</t>
  </si>
  <si>
    <t>Gás para Festa Junina</t>
  </si>
  <si>
    <t>WMS Supermercados do BR</t>
  </si>
  <si>
    <t>Exame médico ocupacional (demissão Guilherme E. Eineck)</t>
  </si>
  <si>
    <t>Exame médico ocupacional (demissão Ana Paula Weber)</t>
  </si>
  <si>
    <t>Armarinhos MKR LTDA - Mãos de Ouro</t>
  </si>
  <si>
    <t>Fio de tecido para colocação das bandeirinhas da Festa Junina</t>
  </si>
  <si>
    <t>Imec Supermercados</t>
  </si>
  <si>
    <t>Açúcar para quentão da Festa Junina</t>
  </si>
  <si>
    <t>AJC Bar e Chperia LTDA</t>
  </si>
  <si>
    <t>Vinho para quentão da Festa Junina</t>
  </si>
  <si>
    <t>SALDO INICIAL</t>
  </si>
  <si>
    <t>Saque</t>
  </si>
  <si>
    <t>Receita Federal</t>
  </si>
  <si>
    <t>Compra de especiarias + cachaça para preparação do quentão da Festa Junina</t>
  </si>
  <si>
    <t>Serviço de fotocópias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</si>
</sst>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d/mm/yy;@"/>
    <numFmt numFmtId="165" formatCode="_(&quot;R$ &quot;* #,##0.00_);_(&quot;R$ &quot;* \(#,##0.00\);_(&quot;R$ &quot;* \-??_);_(@_)"/>
    <numFmt numFmtId="166" formatCode="&quot; R$ &quot;#,##0.00\ ;&quot; R$ (&quot;#,##0.00\);&quot; R$ -&quot;#\ ;@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4" applyNumberFormat="0" applyAlignment="0" applyProtection="0"/>
    <xf numFmtId="0" fontId="10" fillId="16" borderId="4" applyNumberFormat="0" applyAlignment="0" applyProtection="0"/>
    <xf numFmtId="0" fontId="10" fillId="16" borderId="4" applyNumberFormat="0" applyAlignment="0" applyProtection="0"/>
    <xf numFmtId="0" fontId="10" fillId="16" borderId="4" applyNumberFormat="0" applyAlignment="0" applyProtection="0"/>
    <xf numFmtId="0" fontId="10" fillId="16" borderId="4" applyNumberFormat="0" applyAlignment="0" applyProtection="0"/>
    <xf numFmtId="0" fontId="11" fillId="17" borderId="5" applyNumberFormat="0" applyAlignment="0" applyProtection="0"/>
    <xf numFmtId="0" fontId="11" fillId="17" borderId="5" applyNumberFormat="0" applyAlignment="0" applyProtection="0"/>
    <xf numFmtId="0" fontId="11" fillId="17" borderId="5" applyNumberFormat="0" applyAlignment="0" applyProtection="0"/>
    <xf numFmtId="0" fontId="11" fillId="17" borderId="5" applyNumberFormat="0" applyAlignment="0" applyProtection="0"/>
    <xf numFmtId="0" fontId="11" fillId="17" borderId="5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/>
    <xf numFmtId="165" fontId="2" fillId="0" borderId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</cellStyleXfs>
  <cellXfs count="68">
    <xf numFmtId="0" fontId="0" fillId="0" borderId="0" xfId="0"/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/>
    </xf>
    <xf numFmtId="0" fontId="4" fillId="0" borderId="0" xfId="0" applyFont="1" applyFill="1"/>
    <xf numFmtId="14" fontId="5" fillId="0" borderId="1" xfId="3" applyNumberFormat="1" applyFont="1" applyFill="1" applyBorder="1" applyAlignment="1">
      <alignment horizontal="left"/>
    </xf>
    <xf numFmtId="164" fontId="5" fillId="0" borderId="2" xfId="3" applyNumberFormat="1" applyFont="1" applyFill="1" applyBorder="1" applyAlignment="1">
      <alignment horizontal="left"/>
    </xf>
    <xf numFmtId="0" fontId="5" fillId="0" borderId="2" xfId="3" applyNumberFormat="1" applyFont="1" applyFill="1" applyBorder="1" applyAlignment="1">
      <alignment horizontal="left"/>
    </xf>
    <xf numFmtId="4" fontId="5" fillId="0" borderId="2" xfId="1" applyNumberFormat="1" applyFont="1" applyFill="1" applyBorder="1" applyAlignment="1">
      <alignment horizontal="center"/>
    </xf>
    <xf numFmtId="44" fontId="5" fillId="0" borderId="0" xfId="1" applyFont="1" applyFill="1"/>
    <xf numFmtId="14" fontId="5" fillId="0" borderId="1" xfId="3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14" fontId="5" fillId="0" borderId="1" xfId="3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4" fillId="0" borderId="0" xfId="0" applyNumberFormat="1" applyFont="1" applyFill="1"/>
    <xf numFmtId="4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/>
    <xf numFmtId="4" fontId="3" fillId="0" borderId="0" xfId="0" applyNumberFormat="1" applyFont="1" applyFill="1"/>
    <xf numFmtId="44" fontId="3" fillId="0" borderId="0" xfId="1" applyFont="1" applyFill="1"/>
    <xf numFmtId="0" fontId="4" fillId="0" borderId="0" xfId="0" applyFont="1" applyFill="1" applyAlignment="1">
      <alignment horizontal="left"/>
    </xf>
    <xf numFmtId="44" fontId="4" fillId="0" borderId="0" xfId="1" applyFont="1" applyFill="1"/>
    <xf numFmtId="4" fontId="6" fillId="0" borderId="0" xfId="0" applyNumberFormat="1" applyFont="1" applyFill="1"/>
    <xf numFmtId="0" fontId="24" fillId="0" borderId="13" xfId="2" applyFont="1" applyFill="1" applyBorder="1" applyAlignment="1">
      <alignment horizontal="left" vertical="center"/>
    </xf>
    <xf numFmtId="0" fontId="24" fillId="0" borderId="2" xfId="2" applyFont="1" applyFill="1" applyBorder="1" applyAlignment="1">
      <alignment horizontal="center" vertical="center"/>
    </xf>
    <xf numFmtId="4" fontId="24" fillId="0" borderId="2" xfId="1" applyNumberFormat="1" applyFont="1" applyFill="1" applyBorder="1" applyAlignment="1">
      <alignment horizontal="center" vertical="center"/>
    </xf>
    <xf numFmtId="4" fontId="24" fillId="0" borderId="2" xfId="1" applyNumberFormat="1" applyFont="1" applyFill="1" applyBorder="1" applyAlignment="1">
      <alignment horizontal="center"/>
    </xf>
    <xf numFmtId="0" fontId="25" fillId="0" borderId="0" xfId="0" applyFont="1"/>
    <xf numFmtId="14" fontId="26" fillId="0" borderId="13" xfId="3" applyNumberFormat="1" applyFont="1" applyFill="1" applyBorder="1" applyAlignment="1">
      <alignment horizontal="left"/>
    </xf>
    <xf numFmtId="164" fontId="26" fillId="0" borderId="2" xfId="3" applyNumberFormat="1" applyFont="1" applyFill="1" applyBorder="1" applyAlignment="1">
      <alignment horizontal="left"/>
    </xf>
    <xf numFmtId="0" fontId="26" fillId="0" borderId="2" xfId="3" applyNumberFormat="1" applyFont="1" applyFill="1" applyBorder="1" applyAlignment="1">
      <alignment horizontal="left"/>
    </xf>
    <xf numFmtId="4" fontId="26" fillId="0" borderId="3" xfId="1" applyNumberFormat="1" applyFont="1" applyFill="1" applyBorder="1" applyAlignment="1">
      <alignment horizontal="center"/>
    </xf>
    <xf numFmtId="4" fontId="26" fillId="24" borderId="2" xfId="1" applyNumberFormat="1" applyFont="1" applyFill="1" applyBorder="1" applyAlignment="1"/>
    <xf numFmtId="4" fontId="26" fillId="0" borderId="2" xfId="1" applyNumberFormat="1" applyFont="1" applyFill="1" applyBorder="1" applyAlignment="1">
      <alignment horizontal="center"/>
    </xf>
    <xf numFmtId="4" fontId="26" fillId="0" borderId="2" xfId="1" applyNumberFormat="1" applyFont="1" applyFill="1" applyBorder="1" applyAlignment="1"/>
    <xf numFmtId="14" fontId="25" fillId="0" borderId="2" xfId="0" applyNumberFormat="1" applyFont="1" applyFill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5" fillId="0" borderId="2" xfId="0" applyFont="1" applyFill="1" applyBorder="1"/>
    <xf numFmtId="44" fontId="25" fillId="0" borderId="2" xfId="1" applyFont="1" applyFill="1" applyBorder="1"/>
    <xf numFmtId="44" fontId="25" fillId="0" borderId="2" xfId="1" applyFont="1" applyFill="1" applyBorder="1" applyAlignment="1"/>
    <xf numFmtId="0" fontId="25" fillId="0" borderId="2" xfId="0" applyFont="1" applyFill="1" applyBorder="1" applyAlignment="1">
      <alignment horizontal="center"/>
    </xf>
    <xf numFmtId="14" fontId="25" fillId="0" borderId="2" xfId="0" applyNumberFormat="1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>
      <alignment vertical="center"/>
    </xf>
    <xf numFmtId="4" fontId="25" fillId="0" borderId="2" xfId="1" applyNumberFormat="1" applyFont="1" applyFill="1" applyBorder="1" applyAlignment="1">
      <alignment vertical="center"/>
    </xf>
    <xf numFmtId="4" fontId="25" fillId="0" borderId="0" xfId="0" applyNumberFormat="1" applyFont="1" applyFill="1" applyAlignment="1">
      <alignment horizontal="center" vertical="center"/>
    </xf>
    <xf numFmtId="0" fontId="27" fillId="0" borderId="2" xfId="0" applyFont="1" applyFill="1" applyBorder="1" applyAlignment="1">
      <alignment horizontal="left"/>
    </xf>
    <xf numFmtId="0" fontId="27" fillId="0" borderId="0" xfId="0" applyFont="1"/>
    <xf numFmtId="0" fontId="28" fillId="0" borderId="2" xfId="0" applyFont="1" applyFill="1" applyBorder="1"/>
    <xf numFmtId="44" fontId="25" fillId="25" borderId="2" xfId="1" applyFont="1" applyFill="1" applyBorder="1" applyAlignment="1"/>
    <xf numFmtId="0" fontId="25" fillId="0" borderId="0" xfId="0" applyFont="1" applyFill="1" applyAlignment="1">
      <alignment horizontal="left"/>
    </xf>
    <xf numFmtId="0" fontId="25" fillId="0" borderId="0" xfId="0" applyFont="1" applyFill="1"/>
    <xf numFmtId="44" fontId="25" fillId="0" borderId="0" xfId="1" applyFont="1" applyFill="1"/>
    <xf numFmtId="44" fontId="25" fillId="0" borderId="0" xfId="1" applyFont="1" applyFill="1" applyAlignment="1"/>
    <xf numFmtId="4" fontId="25" fillId="0" borderId="0" xfId="0" applyNumberFormat="1" applyFont="1" applyFill="1"/>
    <xf numFmtId="4" fontId="25" fillId="0" borderId="0" xfId="0" applyNumberFormat="1" applyFont="1" applyFill="1" applyAlignment="1"/>
    <xf numFmtId="44" fontId="29" fillId="24" borderId="0" xfId="1" applyFont="1" applyFill="1"/>
    <xf numFmtId="0" fontId="25" fillId="0" borderId="0" xfId="0" applyFont="1" applyAlignment="1">
      <alignment horizontal="left"/>
    </xf>
    <xf numFmtId="0" fontId="29" fillId="0" borderId="0" xfId="0" applyFont="1" applyFill="1"/>
    <xf numFmtId="0" fontId="25" fillId="0" borderId="0" xfId="0" applyFont="1" applyAlignment="1"/>
  </cellXfs>
  <cellStyles count="216">
    <cellStyle name="20% - Ênfase1 2" xfId="4"/>
    <cellStyle name="20% - Ênfase1 2 2" xfId="5"/>
    <cellStyle name="20% - Ênfase1 2 3" xfId="6"/>
    <cellStyle name="20% - Ênfase1 3" xfId="7"/>
    <cellStyle name="20% - Ênfase1 4" xfId="8"/>
    <cellStyle name="20% - Ênfase2 2" xfId="9"/>
    <cellStyle name="20% - Ênfase2 2 2" xfId="10"/>
    <cellStyle name="20% - Ênfase2 2 3" xfId="11"/>
    <cellStyle name="20% - Ênfase2 3" xfId="12"/>
    <cellStyle name="20% - Ênfase2 4" xfId="13"/>
    <cellStyle name="20% - Ênfase3 2" xfId="14"/>
    <cellStyle name="20% - Ênfase3 2 2" xfId="15"/>
    <cellStyle name="20% - Ênfase3 2 3" xfId="16"/>
    <cellStyle name="20% - Ênfase3 3" xfId="17"/>
    <cellStyle name="20% - Ênfase3 4" xfId="18"/>
    <cellStyle name="20% - Ênfase4 2" xfId="19"/>
    <cellStyle name="20% - Ênfase4 2 2" xfId="20"/>
    <cellStyle name="20% - Ênfase4 2 3" xfId="21"/>
    <cellStyle name="20% - Ênfase4 3" xfId="22"/>
    <cellStyle name="20% - Ênfase4 4" xfId="23"/>
    <cellStyle name="20% - Ênfase5 2" xfId="24"/>
    <cellStyle name="20% - Ênfase5 2 2" xfId="25"/>
    <cellStyle name="20% - Ênfase5 2 3" xfId="26"/>
    <cellStyle name="20% - Ênfase5 3" xfId="27"/>
    <cellStyle name="20% - Ênfase5 4" xfId="28"/>
    <cellStyle name="20% - Ênfase6 2" xfId="29"/>
    <cellStyle name="20% - Ênfase6 2 2" xfId="30"/>
    <cellStyle name="20% - Ênfase6 2 3" xfId="31"/>
    <cellStyle name="20% - Ênfase6 3" xfId="32"/>
    <cellStyle name="20% - Ênfase6 4" xfId="33"/>
    <cellStyle name="40% - Ênfase1 2" xfId="34"/>
    <cellStyle name="40% - Ênfase1 2 2" xfId="35"/>
    <cellStyle name="40% - Ênfase1 2 3" xfId="36"/>
    <cellStyle name="40% - Ênfase1 3" xfId="37"/>
    <cellStyle name="40% - Ênfase1 4" xfId="38"/>
    <cellStyle name="40% - Ênfase2 2" xfId="39"/>
    <cellStyle name="40% - Ênfase2 2 2" xfId="40"/>
    <cellStyle name="40% - Ênfase2 2 3" xfId="41"/>
    <cellStyle name="40% - Ênfase2 3" xfId="42"/>
    <cellStyle name="40% - Ênfase2 4" xfId="43"/>
    <cellStyle name="40% - Ênfase3 2" xfId="44"/>
    <cellStyle name="40% - Ênfase3 2 2" xfId="45"/>
    <cellStyle name="40% - Ênfase3 2 3" xfId="46"/>
    <cellStyle name="40% - Ênfase3 3" xfId="47"/>
    <cellStyle name="40% - Ênfase3 4" xfId="48"/>
    <cellStyle name="40% - Ênfase4 2" xfId="49"/>
    <cellStyle name="40% - Ênfase4 2 2" xfId="50"/>
    <cellStyle name="40% - Ênfase4 2 3" xfId="51"/>
    <cellStyle name="40% - Ênfase4 3" xfId="52"/>
    <cellStyle name="40% - Ênfase4 4" xfId="53"/>
    <cellStyle name="40% - Ênfase5 2" xfId="54"/>
    <cellStyle name="40% - Ênfase5 2 2" xfId="55"/>
    <cellStyle name="40% - Ênfase5 2 3" xfId="56"/>
    <cellStyle name="40% - Ênfase5 3" xfId="57"/>
    <cellStyle name="40% - Ênfase5 4" xfId="58"/>
    <cellStyle name="40% - Ênfase6 2" xfId="59"/>
    <cellStyle name="40% - Ênfase6 2 2" xfId="60"/>
    <cellStyle name="40% - Ênfase6 2 3" xfId="61"/>
    <cellStyle name="40% - Ênfase6 3" xfId="62"/>
    <cellStyle name="40% - Ênfase6 4" xfId="63"/>
    <cellStyle name="60% - Ênfase1 2" xfId="64"/>
    <cellStyle name="60% - Ênfase1 2 2" xfId="65"/>
    <cellStyle name="60% - Ênfase1 2 3" xfId="66"/>
    <cellStyle name="60% - Ênfase1 3" xfId="67"/>
    <cellStyle name="60% - Ênfase1 4" xfId="68"/>
    <cellStyle name="60% - Ênfase2 2" xfId="69"/>
    <cellStyle name="60% - Ênfase2 2 2" xfId="70"/>
    <cellStyle name="60% - Ênfase2 2 3" xfId="71"/>
    <cellStyle name="60% - Ênfase2 3" xfId="72"/>
    <cellStyle name="60% - Ênfase2 4" xfId="73"/>
    <cellStyle name="60% - Ênfase3 2" xfId="74"/>
    <cellStyle name="60% - Ênfase3 2 2" xfId="75"/>
    <cellStyle name="60% - Ênfase3 2 3" xfId="76"/>
    <cellStyle name="60% - Ênfase3 3" xfId="77"/>
    <cellStyle name="60% - Ênfase3 4" xfId="78"/>
    <cellStyle name="60% - Ênfase4 2" xfId="79"/>
    <cellStyle name="60% - Ênfase4 2 2" xfId="80"/>
    <cellStyle name="60% - Ênfase4 2 3" xfId="81"/>
    <cellStyle name="60% - Ênfase4 3" xfId="82"/>
    <cellStyle name="60% - Ênfase4 4" xfId="83"/>
    <cellStyle name="60% - Ênfase5 2" xfId="84"/>
    <cellStyle name="60% - Ênfase5 2 2" xfId="85"/>
    <cellStyle name="60% - Ênfase5 2 3" xfId="86"/>
    <cellStyle name="60% - Ênfase5 3" xfId="87"/>
    <cellStyle name="60% - Ênfase5 4" xfId="88"/>
    <cellStyle name="60% - Ênfase6 2" xfId="89"/>
    <cellStyle name="60% - Ênfase6 2 2" xfId="90"/>
    <cellStyle name="60% - Ênfase6 2 3" xfId="91"/>
    <cellStyle name="60% - Ênfase6 3" xfId="92"/>
    <cellStyle name="60% - Ênfase6 4" xfId="93"/>
    <cellStyle name="Bom 2" xfId="94"/>
    <cellStyle name="Bom 2 2" xfId="95"/>
    <cellStyle name="Bom 2 3" xfId="96"/>
    <cellStyle name="Bom 3" xfId="97"/>
    <cellStyle name="Bom 4" xfId="98"/>
    <cellStyle name="Cálculo 2" xfId="99"/>
    <cellStyle name="Cálculo 2 2" xfId="100"/>
    <cellStyle name="Cálculo 2 3" xfId="101"/>
    <cellStyle name="Cálculo 3" xfId="102"/>
    <cellStyle name="Cálculo 4" xfId="103"/>
    <cellStyle name="Célula de Verificação 2" xfId="104"/>
    <cellStyle name="Célula de Verificação 2 2" xfId="105"/>
    <cellStyle name="Célula de Verificação 2 3" xfId="106"/>
    <cellStyle name="Célula de Verificação 3" xfId="107"/>
    <cellStyle name="Célula de Verificação 4" xfId="108"/>
    <cellStyle name="Célula Vinculada 2" xfId="109"/>
    <cellStyle name="Célula Vinculada 2 2" xfId="110"/>
    <cellStyle name="Célula Vinculada 2 3" xfId="111"/>
    <cellStyle name="Célula Vinculada 3" xfId="112"/>
    <cellStyle name="Célula Vinculada 4" xfId="113"/>
    <cellStyle name="Ênfase1 2" xfId="114"/>
    <cellStyle name="Ênfase1 2 2" xfId="115"/>
    <cellStyle name="Ênfase1 2 3" xfId="116"/>
    <cellStyle name="Ênfase1 3" xfId="117"/>
    <cellStyle name="Ênfase1 4" xfId="118"/>
    <cellStyle name="Ênfase2 2" xfId="119"/>
    <cellStyle name="Ênfase2 2 2" xfId="120"/>
    <cellStyle name="Ênfase2 2 3" xfId="121"/>
    <cellStyle name="Ênfase2 3" xfId="122"/>
    <cellStyle name="Ênfase2 4" xfId="123"/>
    <cellStyle name="Ênfase3 2" xfId="124"/>
    <cellStyle name="Ênfase3 2 2" xfId="125"/>
    <cellStyle name="Ênfase3 2 3" xfId="126"/>
    <cellStyle name="Ênfase3 3" xfId="127"/>
    <cellStyle name="Ênfase3 4" xfId="128"/>
    <cellStyle name="Ênfase4 2" xfId="129"/>
    <cellStyle name="Ênfase4 2 2" xfId="130"/>
    <cellStyle name="Ênfase4 2 3" xfId="131"/>
    <cellStyle name="Ênfase4 3" xfId="132"/>
    <cellStyle name="Ênfase4 4" xfId="133"/>
    <cellStyle name="Ênfase5 2" xfId="134"/>
    <cellStyle name="Ênfase5 2 2" xfId="135"/>
    <cellStyle name="Ênfase5 2 3" xfId="136"/>
    <cellStyle name="Ênfase5 3" xfId="137"/>
    <cellStyle name="Ênfase5 4" xfId="138"/>
    <cellStyle name="Ênfase6 2" xfId="139"/>
    <cellStyle name="Ênfase6 2 2" xfId="140"/>
    <cellStyle name="Ênfase6 2 3" xfId="141"/>
    <cellStyle name="Ênfase6 3" xfId="142"/>
    <cellStyle name="Ênfase6 4" xfId="143"/>
    <cellStyle name="Entrada 2" xfId="144"/>
    <cellStyle name="Entrada 2 2" xfId="145"/>
    <cellStyle name="Entrada 2 3" xfId="146"/>
    <cellStyle name="Entrada 3" xfId="147"/>
    <cellStyle name="Entrada 4" xfId="148"/>
    <cellStyle name="Incorreto 2" xfId="149"/>
    <cellStyle name="Incorreto 2 2" xfId="150"/>
    <cellStyle name="Incorreto 2 3" xfId="151"/>
    <cellStyle name="Incorreto 3" xfId="152"/>
    <cellStyle name="Incorreto 4" xfId="153"/>
    <cellStyle name="Moeda" xfId="1" builtinId="4"/>
    <cellStyle name="Moeda 2 2" xfId="154"/>
    <cellStyle name="Moeda 2 3" xfId="155"/>
    <cellStyle name="Moeda 2 4" xfId="156"/>
    <cellStyle name="Moeda 3" xfId="157"/>
    <cellStyle name="Moeda 4" xfId="158"/>
    <cellStyle name="Moeda 5" xfId="159"/>
    <cellStyle name="Neutra 2" xfId="160"/>
    <cellStyle name="Neutra 2 2" xfId="161"/>
    <cellStyle name="Neutra 2 3" xfId="162"/>
    <cellStyle name="Neutra 3" xfId="163"/>
    <cellStyle name="Neutra 4" xfId="164"/>
    <cellStyle name="Normal" xfId="0" builtinId="0"/>
    <cellStyle name="Normal 2 2" xfId="165"/>
    <cellStyle name="Normal 2 3" xfId="166"/>
    <cellStyle name="Normal 2 4" xfId="3"/>
    <cellStyle name="Normal 3" xfId="167"/>
    <cellStyle name="Normal 4" xfId="168"/>
    <cellStyle name="Normal 5" xfId="169"/>
    <cellStyle name="Normal 6" xfId="2"/>
    <cellStyle name="Nota 2" xfId="170"/>
    <cellStyle name="Nota 2 2" xfId="171"/>
    <cellStyle name="Nota 2 3" xfId="172"/>
    <cellStyle name="Nota 3" xfId="173"/>
    <cellStyle name="Nota 4" xfId="174"/>
    <cellStyle name="Saída 2" xfId="175"/>
    <cellStyle name="Saída 2 2" xfId="176"/>
    <cellStyle name="Saída 2 3" xfId="177"/>
    <cellStyle name="Saída 3" xfId="178"/>
    <cellStyle name="Saída 4" xfId="179"/>
    <cellStyle name="Texto de Aviso 2" xfId="180"/>
    <cellStyle name="Texto de Aviso 2 2" xfId="181"/>
    <cellStyle name="Texto de Aviso 2 3" xfId="182"/>
    <cellStyle name="Texto de Aviso 3" xfId="183"/>
    <cellStyle name="Texto de Aviso 4" xfId="184"/>
    <cellStyle name="Texto Explicativo 2" xfId="185"/>
    <cellStyle name="Texto Explicativo 2 2" xfId="186"/>
    <cellStyle name="Texto Explicativo 2 3" xfId="187"/>
    <cellStyle name="Texto Explicativo 3" xfId="188"/>
    <cellStyle name="Texto Explicativo 4" xfId="189"/>
    <cellStyle name="Título 1 1" xfId="190"/>
    <cellStyle name="Título 1 2" xfId="191"/>
    <cellStyle name="Título 1 2 2" xfId="192"/>
    <cellStyle name="Título 1 2 3" xfId="193"/>
    <cellStyle name="Título 1 3" xfId="194"/>
    <cellStyle name="Título 1 4" xfId="195"/>
    <cellStyle name="Título 2 2" xfId="196"/>
    <cellStyle name="Título 2 2 2" xfId="197"/>
    <cellStyle name="Título 2 2 3" xfId="198"/>
    <cellStyle name="Título 2 3" xfId="199"/>
    <cellStyle name="Título 2 4" xfId="200"/>
    <cellStyle name="Título 3 2" xfId="201"/>
    <cellStyle name="Título 3 2 2" xfId="202"/>
    <cellStyle name="Título 3 2 3" xfId="203"/>
    <cellStyle name="Título 3 3" xfId="204"/>
    <cellStyle name="Título 3 4" xfId="205"/>
    <cellStyle name="Título 4 2" xfId="206"/>
    <cellStyle name="Título 4 2 2" xfId="207"/>
    <cellStyle name="Título 4 2 3" xfId="208"/>
    <cellStyle name="Título 4 3" xfId="209"/>
    <cellStyle name="Título 4 4" xfId="210"/>
    <cellStyle name="Total 2" xfId="211"/>
    <cellStyle name="Total 2 2" xfId="212"/>
    <cellStyle name="Total 2 3" xfId="213"/>
    <cellStyle name="Total 3" xfId="214"/>
    <cellStyle name="Total 4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B22" zoomScaleNormal="100" workbookViewId="0">
      <selection activeCell="C16" sqref="C16"/>
    </sheetView>
  </sheetViews>
  <sheetFormatPr defaultRowHeight="12.75" x14ac:dyDescent="0.2"/>
  <cols>
    <col min="1" max="1" width="11.28515625" style="65" bestFit="1" customWidth="1"/>
    <col min="2" max="2" width="47.85546875" style="33" customWidth="1"/>
    <col min="3" max="3" width="70.140625" style="33" customWidth="1"/>
    <col min="4" max="4" width="11.42578125" style="33" customWidth="1"/>
    <col min="5" max="5" width="13.42578125" style="33" bestFit="1" customWidth="1"/>
    <col min="6" max="6" width="13.42578125" style="67" bestFit="1" customWidth="1"/>
    <col min="7" max="7" width="13.42578125" style="33" bestFit="1" customWidth="1"/>
    <col min="8" max="16384" width="9.140625" style="33"/>
  </cols>
  <sheetData>
    <row r="1" spans="1:7" x14ac:dyDescent="0.2">
      <c r="A1" s="29" t="s">
        <v>0</v>
      </c>
      <c r="B1" s="30" t="s">
        <v>1</v>
      </c>
      <c r="C1" s="30" t="s">
        <v>2</v>
      </c>
      <c r="D1" s="30" t="s">
        <v>3</v>
      </c>
      <c r="E1" s="31" t="s">
        <v>22</v>
      </c>
      <c r="F1" s="31"/>
      <c r="G1" s="32"/>
    </row>
    <row r="2" spans="1:7" x14ac:dyDescent="0.2">
      <c r="A2" s="34"/>
      <c r="B2" s="35"/>
      <c r="C2" s="35"/>
      <c r="D2" s="36" t="s">
        <v>5</v>
      </c>
      <c r="E2" s="37" t="s">
        <v>23</v>
      </c>
      <c r="F2" s="38">
        <v>105.65</v>
      </c>
      <c r="G2" s="39"/>
    </row>
    <row r="3" spans="1:7" x14ac:dyDescent="0.2">
      <c r="A3" s="34"/>
      <c r="B3" s="35"/>
      <c r="C3" s="35"/>
      <c r="D3" s="36" t="s">
        <v>5</v>
      </c>
      <c r="E3" s="37" t="s">
        <v>7</v>
      </c>
      <c r="F3" s="40" t="s">
        <v>24</v>
      </c>
      <c r="G3" s="39" t="s">
        <v>25</v>
      </c>
    </row>
    <row r="4" spans="1:7" x14ac:dyDescent="0.2">
      <c r="A4" s="41"/>
      <c r="B4" s="42"/>
      <c r="C4" s="43"/>
      <c r="D4" s="42"/>
      <c r="E4" s="44"/>
      <c r="F4" s="45"/>
      <c r="G4" s="44">
        <f>F2-F4</f>
        <v>105.65</v>
      </c>
    </row>
    <row r="5" spans="1:7" x14ac:dyDescent="0.2">
      <c r="A5" s="41">
        <v>42523</v>
      </c>
      <c r="B5" s="42" t="s">
        <v>86</v>
      </c>
      <c r="C5" s="43" t="s">
        <v>11</v>
      </c>
      <c r="D5" s="46" t="s">
        <v>12</v>
      </c>
      <c r="E5" s="44">
        <v>12004.32</v>
      </c>
      <c r="F5" s="45"/>
      <c r="G5" s="44">
        <f>G4+E5-F5</f>
        <v>12109.97</v>
      </c>
    </row>
    <row r="6" spans="1:7" x14ac:dyDescent="0.2">
      <c r="A6" s="47">
        <v>42523</v>
      </c>
      <c r="B6" s="48" t="s">
        <v>26</v>
      </c>
      <c r="C6" s="48" t="s">
        <v>27</v>
      </c>
      <c r="D6" s="49"/>
      <c r="E6" s="50"/>
      <c r="F6" s="51">
        <v>300</v>
      </c>
      <c r="G6" s="44">
        <f t="shared" ref="G6:G42" si="0">G5+E6-F6</f>
        <v>11809.97</v>
      </c>
    </row>
    <row r="7" spans="1:7" x14ac:dyDescent="0.2">
      <c r="A7" s="47">
        <v>42523</v>
      </c>
      <c r="B7" s="48" t="s">
        <v>28</v>
      </c>
      <c r="C7" s="48" t="s">
        <v>29</v>
      </c>
      <c r="D7" s="49"/>
      <c r="E7" s="50"/>
      <c r="F7" s="52">
        <v>936.21</v>
      </c>
      <c r="G7" s="44">
        <f t="shared" si="0"/>
        <v>10873.759999999998</v>
      </c>
    </row>
    <row r="8" spans="1:7" x14ac:dyDescent="0.2">
      <c r="A8" s="47">
        <v>42523</v>
      </c>
      <c r="B8" s="48" t="s">
        <v>28</v>
      </c>
      <c r="C8" s="48" t="s">
        <v>30</v>
      </c>
      <c r="D8" s="49"/>
      <c r="E8" s="53"/>
      <c r="F8" s="51">
        <v>726.27</v>
      </c>
      <c r="G8" s="44">
        <f t="shared" si="0"/>
        <v>10147.489999999998</v>
      </c>
    </row>
    <row r="9" spans="1:7" x14ac:dyDescent="0.2">
      <c r="A9" s="47">
        <v>42523</v>
      </c>
      <c r="B9" s="48" t="s">
        <v>28</v>
      </c>
      <c r="C9" s="48" t="s">
        <v>31</v>
      </c>
      <c r="D9" s="49"/>
      <c r="E9" s="50"/>
      <c r="F9" s="51">
        <v>910.4</v>
      </c>
      <c r="G9" s="44">
        <f t="shared" si="0"/>
        <v>9237.0899999999983</v>
      </c>
    </row>
    <row r="10" spans="1:7" x14ac:dyDescent="0.2">
      <c r="A10" s="41">
        <v>42523</v>
      </c>
      <c r="B10" s="42" t="s">
        <v>32</v>
      </c>
      <c r="C10" s="43" t="s">
        <v>33</v>
      </c>
      <c r="D10" s="42"/>
      <c r="E10" s="44"/>
      <c r="F10" s="45">
        <v>8205</v>
      </c>
      <c r="G10" s="44">
        <f t="shared" si="0"/>
        <v>1032.0899999999983</v>
      </c>
    </row>
    <row r="11" spans="1:7" x14ac:dyDescent="0.2">
      <c r="A11" s="41">
        <v>42523</v>
      </c>
      <c r="B11" s="42" t="s">
        <v>34</v>
      </c>
      <c r="C11" s="43" t="s">
        <v>35</v>
      </c>
      <c r="D11" s="42"/>
      <c r="E11" s="44"/>
      <c r="F11" s="45">
        <v>552.04999999999995</v>
      </c>
      <c r="G11" s="44">
        <f t="shared" si="0"/>
        <v>480.03999999999837</v>
      </c>
    </row>
    <row r="12" spans="1:7" x14ac:dyDescent="0.2">
      <c r="A12" s="41">
        <v>42524</v>
      </c>
      <c r="B12" s="42" t="s">
        <v>36</v>
      </c>
      <c r="C12" s="43" t="s">
        <v>37</v>
      </c>
      <c r="D12" s="42"/>
      <c r="E12" s="44"/>
      <c r="F12" s="45">
        <v>154.44</v>
      </c>
      <c r="G12" s="44">
        <f t="shared" si="0"/>
        <v>325.59999999999837</v>
      </c>
    </row>
    <row r="13" spans="1:7" x14ac:dyDescent="0.2">
      <c r="A13" s="41" t="s">
        <v>38</v>
      </c>
      <c r="B13" s="43" t="s">
        <v>39</v>
      </c>
      <c r="C13" s="43" t="s">
        <v>40</v>
      </c>
      <c r="D13" s="42"/>
      <c r="E13" s="44">
        <v>120</v>
      </c>
      <c r="F13" s="45"/>
      <c r="G13" s="44">
        <f t="shared" si="0"/>
        <v>445.59999999999837</v>
      </c>
    </row>
    <row r="14" spans="1:7" x14ac:dyDescent="0.2">
      <c r="A14" s="41">
        <v>42528</v>
      </c>
      <c r="B14" s="42" t="s">
        <v>41</v>
      </c>
      <c r="C14" s="43" t="s">
        <v>42</v>
      </c>
      <c r="D14" s="42"/>
      <c r="E14" s="44"/>
      <c r="F14" s="45">
        <v>153.55000000000001</v>
      </c>
      <c r="G14" s="44">
        <f t="shared" si="0"/>
        <v>292.04999999999836</v>
      </c>
    </row>
    <row r="15" spans="1:7" x14ac:dyDescent="0.2">
      <c r="A15" s="41">
        <v>42528</v>
      </c>
      <c r="B15" s="43" t="s">
        <v>43</v>
      </c>
      <c r="C15" s="43" t="s">
        <v>44</v>
      </c>
      <c r="D15" s="42"/>
      <c r="E15" s="44"/>
      <c r="F15" s="45">
        <v>20.03</v>
      </c>
      <c r="G15" s="44">
        <f t="shared" si="0"/>
        <v>272.01999999999839</v>
      </c>
    </row>
    <row r="16" spans="1:7" s="55" customFormat="1" x14ac:dyDescent="0.2">
      <c r="A16" s="41">
        <v>42528</v>
      </c>
      <c r="B16" s="42" t="s">
        <v>45</v>
      </c>
      <c r="C16" s="43" t="s">
        <v>46</v>
      </c>
      <c r="D16" s="54"/>
      <c r="E16" s="44"/>
      <c r="F16" s="45">
        <v>223.72</v>
      </c>
      <c r="G16" s="44">
        <f t="shared" si="0"/>
        <v>48.299999999998391</v>
      </c>
    </row>
    <row r="17" spans="1:7" x14ac:dyDescent="0.2">
      <c r="A17" s="41">
        <v>42531</v>
      </c>
      <c r="B17" s="42" t="s">
        <v>86</v>
      </c>
      <c r="C17" s="43" t="s">
        <v>11</v>
      </c>
      <c r="D17" s="42" t="s">
        <v>13</v>
      </c>
      <c r="E17" s="44">
        <v>1686.5</v>
      </c>
      <c r="F17" s="45"/>
      <c r="G17" s="44">
        <f t="shared" si="0"/>
        <v>1734.7999999999984</v>
      </c>
    </row>
    <row r="18" spans="1:7" x14ac:dyDescent="0.2">
      <c r="A18" s="41">
        <v>42531</v>
      </c>
      <c r="B18" s="42" t="s">
        <v>47</v>
      </c>
      <c r="C18" s="56" t="s">
        <v>87</v>
      </c>
      <c r="D18" s="42"/>
      <c r="E18" s="44"/>
      <c r="F18" s="45">
        <v>27.97</v>
      </c>
      <c r="G18" s="44">
        <f t="shared" si="0"/>
        <v>1706.8299999999983</v>
      </c>
    </row>
    <row r="19" spans="1:7" x14ac:dyDescent="0.2">
      <c r="A19" s="41">
        <v>42531</v>
      </c>
      <c r="B19" s="42" t="s">
        <v>48</v>
      </c>
      <c r="C19" s="43" t="s">
        <v>49</v>
      </c>
      <c r="D19" s="42"/>
      <c r="E19" s="44"/>
      <c r="F19" s="45">
        <v>936.83</v>
      </c>
      <c r="G19" s="44">
        <f t="shared" si="0"/>
        <v>769.99999999999829</v>
      </c>
    </row>
    <row r="20" spans="1:7" x14ac:dyDescent="0.2">
      <c r="A20" s="41">
        <v>42531</v>
      </c>
      <c r="B20" s="43" t="s">
        <v>50</v>
      </c>
      <c r="C20" s="43" t="s">
        <v>51</v>
      </c>
      <c r="D20" s="42"/>
      <c r="E20" s="44"/>
      <c r="F20" s="45">
        <v>189.53</v>
      </c>
      <c r="G20" s="44">
        <f t="shared" si="0"/>
        <v>580.46999999999832</v>
      </c>
    </row>
    <row r="21" spans="1:7" x14ac:dyDescent="0.2">
      <c r="A21" s="41">
        <v>42531</v>
      </c>
      <c r="B21" s="42" t="s">
        <v>26</v>
      </c>
      <c r="C21" s="43" t="s">
        <v>52</v>
      </c>
      <c r="D21" s="42"/>
      <c r="E21" s="44"/>
      <c r="F21" s="45">
        <v>31.24</v>
      </c>
      <c r="G21" s="44">
        <f t="shared" si="0"/>
        <v>549.22999999999831</v>
      </c>
    </row>
    <row r="22" spans="1:7" x14ac:dyDescent="0.2">
      <c r="A22" s="41">
        <v>42531</v>
      </c>
      <c r="B22" s="43" t="s">
        <v>53</v>
      </c>
      <c r="C22" s="43" t="s">
        <v>89</v>
      </c>
      <c r="D22" s="42"/>
      <c r="E22" s="44"/>
      <c r="F22" s="45">
        <v>216.41</v>
      </c>
      <c r="G22" s="44">
        <f t="shared" si="0"/>
        <v>332.81999999999834</v>
      </c>
    </row>
    <row r="23" spans="1:7" x14ac:dyDescent="0.2">
      <c r="A23" s="41">
        <v>42531</v>
      </c>
      <c r="B23" s="42" t="s">
        <v>54</v>
      </c>
      <c r="C23" s="43" t="s">
        <v>55</v>
      </c>
      <c r="D23" s="42"/>
      <c r="E23" s="44"/>
      <c r="F23" s="45">
        <v>15.06</v>
      </c>
      <c r="G23" s="44">
        <f t="shared" si="0"/>
        <v>317.75999999999834</v>
      </c>
    </row>
    <row r="24" spans="1:7" x14ac:dyDescent="0.2">
      <c r="A24" s="41">
        <v>42531</v>
      </c>
      <c r="B24" s="35" t="s">
        <v>56</v>
      </c>
      <c r="C24" s="35" t="s">
        <v>57</v>
      </c>
      <c r="D24" s="42"/>
      <c r="E24" s="44"/>
      <c r="F24" s="45">
        <v>30</v>
      </c>
      <c r="G24" s="44">
        <f t="shared" si="0"/>
        <v>287.75999999999834</v>
      </c>
    </row>
    <row r="25" spans="1:7" x14ac:dyDescent="0.2">
      <c r="A25" s="41">
        <v>42531</v>
      </c>
      <c r="B25" s="42" t="s">
        <v>58</v>
      </c>
      <c r="C25" s="43" t="s">
        <v>59</v>
      </c>
      <c r="D25" s="42"/>
      <c r="E25" s="44"/>
      <c r="F25" s="45">
        <v>14</v>
      </c>
      <c r="G25" s="44">
        <f t="shared" si="0"/>
        <v>273.75999999999834</v>
      </c>
    </row>
    <row r="26" spans="1:7" x14ac:dyDescent="0.2">
      <c r="A26" s="41">
        <v>42538</v>
      </c>
      <c r="B26" s="43" t="s">
        <v>60</v>
      </c>
      <c r="C26" s="43" t="s">
        <v>61</v>
      </c>
      <c r="D26" s="42"/>
      <c r="E26" s="44"/>
      <c r="F26" s="45">
        <v>40</v>
      </c>
      <c r="G26" s="44">
        <f t="shared" si="0"/>
        <v>233.75999999999834</v>
      </c>
    </row>
    <row r="27" spans="1:7" x14ac:dyDescent="0.2">
      <c r="A27" s="41">
        <v>42545</v>
      </c>
      <c r="B27" s="42" t="s">
        <v>62</v>
      </c>
      <c r="C27" s="43" t="s">
        <v>63</v>
      </c>
      <c r="D27" s="42"/>
      <c r="E27" s="44">
        <v>500</v>
      </c>
      <c r="F27" s="45"/>
      <c r="G27" s="44">
        <f t="shared" si="0"/>
        <v>733.7599999999984</v>
      </c>
    </row>
    <row r="28" spans="1:7" x14ac:dyDescent="0.2">
      <c r="A28" s="41">
        <v>42545</v>
      </c>
      <c r="B28" s="43" t="s">
        <v>32</v>
      </c>
      <c r="C28" s="43" t="s">
        <v>63</v>
      </c>
      <c r="D28" s="42"/>
      <c r="E28" s="44"/>
      <c r="F28" s="45">
        <v>500</v>
      </c>
      <c r="G28" s="44">
        <f t="shared" si="0"/>
        <v>233.7599999999984</v>
      </c>
    </row>
    <row r="29" spans="1:7" x14ac:dyDescent="0.2">
      <c r="A29" s="41">
        <v>42545</v>
      </c>
      <c r="B29" s="43" t="s">
        <v>86</v>
      </c>
      <c r="C29" s="43" t="s">
        <v>11</v>
      </c>
      <c r="D29" s="42" t="s">
        <v>15</v>
      </c>
      <c r="E29" s="44">
        <v>1086</v>
      </c>
      <c r="F29" s="45"/>
      <c r="G29" s="44">
        <f t="shared" si="0"/>
        <v>1319.7599999999984</v>
      </c>
    </row>
    <row r="30" spans="1:7" x14ac:dyDescent="0.2">
      <c r="A30" s="41">
        <v>42545</v>
      </c>
      <c r="B30" s="42" t="s">
        <v>64</v>
      </c>
      <c r="C30" s="43" t="s">
        <v>65</v>
      </c>
      <c r="D30" s="42"/>
      <c r="E30" s="44"/>
      <c r="F30" s="45">
        <v>250</v>
      </c>
      <c r="G30" s="44">
        <f t="shared" si="0"/>
        <v>1069.7599999999984</v>
      </c>
    </row>
    <row r="31" spans="1:7" x14ac:dyDescent="0.2">
      <c r="A31" s="41">
        <v>42545</v>
      </c>
      <c r="B31" s="42" t="s">
        <v>66</v>
      </c>
      <c r="C31" s="43" t="s">
        <v>67</v>
      </c>
      <c r="D31" s="42"/>
      <c r="E31" s="44"/>
      <c r="F31" s="45">
        <v>264</v>
      </c>
      <c r="G31" s="44">
        <f t="shared" si="0"/>
        <v>805.7599999999984</v>
      </c>
    </row>
    <row r="32" spans="1:7" x14ac:dyDescent="0.2">
      <c r="A32" s="41">
        <v>42548</v>
      </c>
      <c r="B32" s="42" t="s">
        <v>68</v>
      </c>
      <c r="C32" s="43" t="s">
        <v>69</v>
      </c>
      <c r="D32" s="42"/>
      <c r="E32" s="44"/>
      <c r="F32" s="45">
        <v>121.5</v>
      </c>
      <c r="G32" s="44">
        <f t="shared" si="0"/>
        <v>684.2599999999984</v>
      </c>
    </row>
    <row r="33" spans="1:7" x14ac:dyDescent="0.2">
      <c r="A33" s="41">
        <v>42548</v>
      </c>
      <c r="B33" s="35" t="s">
        <v>70</v>
      </c>
      <c r="C33" s="35" t="s">
        <v>71</v>
      </c>
      <c r="D33" s="42"/>
      <c r="E33" s="44"/>
      <c r="F33" s="45">
        <v>420</v>
      </c>
      <c r="G33" s="44">
        <f t="shared" si="0"/>
        <v>264.2599999999984</v>
      </c>
    </row>
    <row r="34" spans="1:7" x14ac:dyDescent="0.2">
      <c r="A34" s="41">
        <v>42548</v>
      </c>
      <c r="B34" s="42" t="s">
        <v>86</v>
      </c>
      <c r="C34" s="43" t="s">
        <v>11</v>
      </c>
      <c r="D34" s="42" t="s">
        <v>17</v>
      </c>
      <c r="E34" s="44">
        <v>990</v>
      </c>
      <c r="F34" s="45"/>
      <c r="G34" s="44">
        <f t="shared" si="0"/>
        <v>1254.2599999999984</v>
      </c>
    </row>
    <row r="35" spans="1:7" x14ac:dyDescent="0.2">
      <c r="A35" s="41">
        <v>42548</v>
      </c>
      <c r="B35" s="35" t="s">
        <v>72</v>
      </c>
      <c r="C35" s="35" t="s">
        <v>73</v>
      </c>
      <c r="D35" s="42"/>
      <c r="E35" s="44"/>
      <c r="F35" s="45">
        <v>342</v>
      </c>
      <c r="G35" s="44">
        <f t="shared" si="0"/>
        <v>912.2599999999984</v>
      </c>
    </row>
    <row r="36" spans="1:7" x14ac:dyDescent="0.2">
      <c r="A36" s="41">
        <v>42550</v>
      </c>
      <c r="B36" s="42" t="s">
        <v>74</v>
      </c>
      <c r="C36" s="43" t="s">
        <v>75</v>
      </c>
      <c r="D36" s="42"/>
      <c r="E36" s="44"/>
      <c r="F36" s="45">
        <v>100</v>
      </c>
      <c r="G36" s="44">
        <f t="shared" si="0"/>
        <v>812.2599999999984</v>
      </c>
    </row>
    <row r="37" spans="1:7" x14ac:dyDescent="0.2">
      <c r="A37" s="41">
        <v>42551</v>
      </c>
      <c r="B37" s="42" t="s">
        <v>76</v>
      </c>
      <c r="C37" s="43" t="s">
        <v>88</v>
      </c>
      <c r="D37" s="42"/>
      <c r="E37" s="44"/>
      <c r="F37" s="45">
        <v>91.13</v>
      </c>
      <c r="G37" s="44">
        <f t="shared" si="0"/>
        <v>721.1299999999984</v>
      </c>
    </row>
    <row r="38" spans="1:7" x14ac:dyDescent="0.2">
      <c r="A38" s="41">
        <v>42551</v>
      </c>
      <c r="B38" s="42" t="s">
        <v>60</v>
      </c>
      <c r="C38" s="43" t="s">
        <v>77</v>
      </c>
      <c r="D38" s="42"/>
      <c r="E38" s="44"/>
      <c r="F38" s="57">
        <v>40</v>
      </c>
      <c r="G38" s="44">
        <f t="shared" si="0"/>
        <v>681.1299999999984</v>
      </c>
    </row>
    <row r="39" spans="1:7" x14ac:dyDescent="0.2">
      <c r="A39" s="41">
        <v>42551</v>
      </c>
      <c r="B39" s="42" t="s">
        <v>60</v>
      </c>
      <c r="C39" s="43" t="s">
        <v>78</v>
      </c>
      <c r="D39" s="42"/>
      <c r="E39" s="44"/>
      <c r="F39" s="45">
        <v>40</v>
      </c>
      <c r="G39" s="44">
        <f t="shared" si="0"/>
        <v>641.1299999999984</v>
      </c>
    </row>
    <row r="40" spans="1:7" x14ac:dyDescent="0.2">
      <c r="A40" s="41">
        <v>42551</v>
      </c>
      <c r="B40" s="42" t="s">
        <v>79</v>
      </c>
      <c r="C40" s="56" t="s">
        <v>80</v>
      </c>
      <c r="D40" s="42"/>
      <c r="E40" s="44"/>
      <c r="F40" s="45">
        <v>15.95</v>
      </c>
      <c r="G40" s="44">
        <f t="shared" si="0"/>
        <v>625.17999999999836</v>
      </c>
    </row>
    <row r="41" spans="1:7" x14ac:dyDescent="0.2">
      <c r="A41" s="41">
        <v>42551</v>
      </c>
      <c r="B41" s="42" t="s">
        <v>81</v>
      </c>
      <c r="C41" s="43" t="s">
        <v>82</v>
      </c>
      <c r="D41" s="42"/>
      <c r="E41" s="44"/>
      <c r="F41" s="45">
        <v>11.56</v>
      </c>
      <c r="G41" s="44">
        <f t="shared" si="0"/>
        <v>613.61999999999841</v>
      </c>
    </row>
    <row r="42" spans="1:7" x14ac:dyDescent="0.2">
      <c r="A42" s="41">
        <v>42551</v>
      </c>
      <c r="B42" s="42" t="s">
        <v>83</v>
      </c>
      <c r="C42" s="43" t="s">
        <v>84</v>
      </c>
      <c r="D42" s="42"/>
      <c r="E42" s="44"/>
      <c r="F42" s="45">
        <v>105</v>
      </c>
      <c r="G42" s="44">
        <f t="shared" si="0"/>
        <v>508.61999999999841</v>
      </c>
    </row>
    <row r="43" spans="1:7" x14ac:dyDescent="0.2">
      <c r="A43" s="58"/>
      <c r="B43" s="59"/>
      <c r="C43" s="59"/>
      <c r="D43" s="58"/>
      <c r="E43" s="60">
        <f>SUM(E4:E42)</f>
        <v>16386.82</v>
      </c>
      <c r="F43" s="61">
        <f>SUM(F4:F42)</f>
        <v>15983.849999999999</v>
      </c>
      <c r="G43" s="60">
        <f>E43-F43</f>
        <v>402.97000000000116</v>
      </c>
    </row>
    <row r="44" spans="1:7" x14ac:dyDescent="0.2">
      <c r="A44" s="58"/>
      <c r="B44" s="59"/>
      <c r="C44" s="59"/>
      <c r="D44" s="58"/>
      <c r="E44" s="62"/>
      <c r="F44" s="63" t="s">
        <v>85</v>
      </c>
      <c r="G44" s="62">
        <f>F2:F2</f>
        <v>105.65</v>
      </c>
    </row>
    <row r="45" spans="1:7" x14ac:dyDescent="0.2">
      <c r="A45" s="58"/>
      <c r="B45" s="59"/>
      <c r="C45" s="59"/>
      <c r="D45" s="58"/>
      <c r="E45" s="62"/>
      <c r="F45" s="63"/>
      <c r="G45" s="64">
        <f>SUM(G43:G44)</f>
        <v>508.62000000000114</v>
      </c>
    </row>
    <row r="46" spans="1:7" x14ac:dyDescent="0.2">
      <c r="C46" s="66"/>
    </row>
  </sheetData>
  <mergeCells count="1">
    <mergeCell ref="E1:F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C23" sqref="C23"/>
    </sheetView>
  </sheetViews>
  <sheetFormatPr defaultRowHeight="12" x14ac:dyDescent="0.2"/>
  <cols>
    <col min="1" max="1" width="13.85546875" style="26" customWidth="1"/>
    <col min="2" max="2" width="23.5703125" style="6" customWidth="1"/>
    <col min="3" max="3" width="65.140625" style="6" bestFit="1" customWidth="1"/>
    <col min="4" max="4" width="13.42578125" style="26" customWidth="1"/>
    <col min="5" max="5" width="15.85546875" style="18" bestFit="1" customWidth="1"/>
    <col min="6" max="7" width="17" style="18" bestFit="1" customWidth="1"/>
    <col min="8" max="16384" width="9.140625" style="6"/>
  </cols>
  <sheetData>
    <row r="1" spans="1:7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5"/>
    </row>
    <row r="2" spans="1:7" ht="15.75" x14ac:dyDescent="0.25">
      <c r="A2" s="7"/>
      <c r="B2" s="8"/>
      <c r="C2" s="8"/>
      <c r="D2" s="9" t="s">
        <v>5</v>
      </c>
      <c r="E2" s="10" t="s">
        <v>6</v>
      </c>
      <c r="F2" s="11">
        <v>149431.14000000001</v>
      </c>
      <c r="G2" s="10"/>
    </row>
    <row r="3" spans="1:7" ht="15.75" x14ac:dyDescent="0.25">
      <c r="A3" s="7"/>
      <c r="B3" s="8"/>
      <c r="C3" s="8"/>
      <c r="D3" s="9" t="s">
        <v>5</v>
      </c>
      <c r="E3" s="10" t="s">
        <v>7</v>
      </c>
      <c r="F3" s="10" t="s">
        <v>8</v>
      </c>
      <c r="G3" s="10" t="s">
        <v>9</v>
      </c>
    </row>
    <row r="4" spans="1:7" ht="15.75" x14ac:dyDescent="0.25">
      <c r="A4" s="12">
        <v>42492</v>
      </c>
      <c r="B4" s="8"/>
      <c r="C4" s="13" t="s">
        <v>10</v>
      </c>
      <c r="D4" s="13"/>
      <c r="E4" s="14"/>
      <c r="F4" s="10">
        <v>28.4</v>
      </c>
      <c r="G4" s="10">
        <f>F2-F4</f>
        <v>149402.74000000002</v>
      </c>
    </row>
    <row r="5" spans="1:7" ht="15.75" x14ac:dyDescent="0.25">
      <c r="A5" s="15">
        <v>42523</v>
      </c>
      <c r="B5" s="8"/>
      <c r="C5" s="13" t="s">
        <v>11</v>
      </c>
      <c r="D5" s="13" t="s">
        <v>12</v>
      </c>
      <c r="E5" s="14"/>
      <c r="F5" s="10">
        <v>12004.32</v>
      </c>
      <c r="G5" s="10">
        <f>G4+E5-F5</f>
        <v>137398.42000000001</v>
      </c>
    </row>
    <row r="6" spans="1:7" ht="15.75" x14ac:dyDescent="0.25">
      <c r="A6" s="16">
        <v>42531</v>
      </c>
      <c r="B6" s="13"/>
      <c r="C6" s="17" t="s">
        <v>11</v>
      </c>
      <c r="D6" s="17" t="s">
        <v>13</v>
      </c>
      <c r="F6" s="19">
        <v>1686.5</v>
      </c>
      <c r="G6" s="10">
        <f t="shared" ref="G6:G11" si="0">G5+E6-F6</f>
        <v>135711.92000000001</v>
      </c>
    </row>
    <row r="7" spans="1:7" ht="15.75" x14ac:dyDescent="0.25">
      <c r="A7" s="16">
        <v>42531</v>
      </c>
      <c r="B7" s="13"/>
      <c r="C7" s="17" t="s">
        <v>14</v>
      </c>
      <c r="D7" s="17"/>
      <c r="E7" s="14">
        <v>103.64</v>
      </c>
      <c r="F7" s="19"/>
      <c r="G7" s="10">
        <f t="shared" si="0"/>
        <v>135815.56000000003</v>
      </c>
    </row>
    <row r="8" spans="1:7" ht="15.75" x14ac:dyDescent="0.25">
      <c r="A8" s="16">
        <v>42545</v>
      </c>
      <c r="B8" s="13"/>
      <c r="C8" s="17" t="s">
        <v>11</v>
      </c>
      <c r="D8" s="17" t="s">
        <v>15</v>
      </c>
      <c r="E8" s="14"/>
      <c r="F8" s="10">
        <v>1086</v>
      </c>
      <c r="G8" s="10">
        <f t="shared" si="0"/>
        <v>134729.56000000003</v>
      </c>
    </row>
    <row r="9" spans="1:7" ht="15.75" x14ac:dyDescent="0.25">
      <c r="A9" s="16">
        <v>42545</v>
      </c>
      <c r="B9" s="13"/>
      <c r="C9" s="13" t="s">
        <v>16</v>
      </c>
      <c r="D9" s="17"/>
      <c r="E9" s="14">
        <v>500</v>
      </c>
      <c r="F9" s="10"/>
      <c r="G9" s="10">
        <f t="shared" si="0"/>
        <v>135229.56000000003</v>
      </c>
    </row>
    <row r="10" spans="1:7" ht="15.75" x14ac:dyDescent="0.25">
      <c r="A10" s="16">
        <v>42549</v>
      </c>
      <c r="B10" s="13"/>
      <c r="C10" s="17" t="s">
        <v>11</v>
      </c>
      <c r="D10" s="17" t="s">
        <v>17</v>
      </c>
      <c r="E10" s="14"/>
      <c r="F10" s="10">
        <v>990</v>
      </c>
      <c r="G10" s="10">
        <f t="shared" si="0"/>
        <v>134239.56000000003</v>
      </c>
    </row>
    <row r="11" spans="1:7" ht="15.75" x14ac:dyDescent="0.25">
      <c r="A11" s="16">
        <v>42550</v>
      </c>
      <c r="B11" s="13" t="s">
        <v>18</v>
      </c>
      <c r="C11" s="13" t="s">
        <v>19</v>
      </c>
      <c r="D11" s="13" t="s">
        <v>20</v>
      </c>
      <c r="E11" s="14"/>
      <c r="F11" s="10">
        <v>19940</v>
      </c>
      <c r="G11" s="10">
        <f t="shared" si="0"/>
        <v>114299.56000000003</v>
      </c>
    </row>
    <row r="12" spans="1:7" ht="15.75" x14ac:dyDescent="0.25">
      <c r="A12" s="20"/>
      <c r="B12" s="21"/>
      <c r="C12" s="21"/>
      <c r="D12" s="20"/>
      <c r="E12" s="22"/>
      <c r="F12" s="23"/>
      <c r="G12" s="22"/>
    </row>
    <row r="13" spans="1:7" ht="15.75" x14ac:dyDescent="0.25">
      <c r="A13" s="20"/>
      <c r="B13" s="21"/>
      <c r="C13" s="21"/>
      <c r="D13" s="20"/>
      <c r="E13" s="24" t="s">
        <v>21</v>
      </c>
      <c r="F13" s="25">
        <v>114299.56</v>
      </c>
      <c r="G13" s="22"/>
    </row>
    <row r="14" spans="1:7" x14ac:dyDescent="0.2">
      <c r="F14" s="27"/>
      <c r="G14" s="28"/>
    </row>
  </sheetData>
  <mergeCells count="1">
    <mergeCell ref="E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Caixa JUN-2016</vt:lpstr>
      <vt:lpstr>Banco JUN-2016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2016-07-12T18:15:49Z</dcterms:created>
  <dcterms:modified xsi:type="dcterms:W3CDTF">2016-07-12T18:21:02Z</dcterms:modified>
</cp:coreProperties>
</file>